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Зам. по УПР\ОПОП 2022\Календарные графики учебного процесса\"/>
    </mc:Choice>
  </mc:AlternateContent>
  <bookViews>
    <workbookView xWindow="0" yWindow="0" windowWidth="20490" windowHeight="7755"/>
  </bookViews>
  <sheets>
    <sheet name="тит. лист" sheetId="3" r:id="rId1"/>
    <sheet name="1 курс" sheetId="1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9" i="1" l="1"/>
  <c r="AA49" i="1"/>
  <c r="AB49" i="1"/>
  <c r="AC49" i="1"/>
  <c r="AD49" i="1"/>
  <c r="AE49" i="1"/>
  <c r="AF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Y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E49" i="1"/>
  <c r="Z51" i="1"/>
  <c r="AA51" i="1"/>
  <c r="AB51" i="1"/>
  <c r="AC51" i="1"/>
  <c r="AD51" i="1"/>
  <c r="AE51" i="1"/>
  <c r="AF51" i="1"/>
  <c r="AG51" i="1"/>
  <c r="AG49" i="1" s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Y51" i="1"/>
  <c r="AO50" i="1" l="1"/>
  <c r="AU50" i="1"/>
  <c r="AR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P50" i="1"/>
  <c r="AQ50" i="1"/>
  <c r="AS50" i="1"/>
  <c r="AT50" i="1"/>
  <c r="Y50" i="1"/>
  <c r="S50" i="1" l="1"/>
  <c r="T50" i="1"/>
  <c r="R50" i="1"/>
  <c r="J50" i="1"/>
  <c r="F50" i="1"/>
  <c r="G50" i="1"/>
  <c r="H50" i="1"/>
  <c r="I50" i="1"/>
  <c r="L50" i="1"/>
  <c r="M50" i="1"/>
  <c r="N50" i="1"/>
  <c r="O50" i="1"/>
  <c r="P50" i="1"/>
  <c r="Q50" i="1"/>
  <c r="K50" i="1"/>
  <c r="F51" i="1" l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V41" i="1"/>
  <c r="U50" i="1"/>
  <c r="E50" i="1"/>
  <c r="E51" i="1"/>
  <c r="V39" i="1"/>
  <c r="V40" i="1"/>
  <c r="V42" i="1"/>
  <c r="AW52" i="1"/>
  <c r="V52" i="1"/>
  <c r="AW51" i="1"/>
  <c r="AW50" i="1"/>
  <c r="AW49" i="1"/>
  <c r="V49" i="1"/>
  <c r="AW48" i="1"/>
  <c r="V48" i="1"/>
  <c r="AW46" i="1"/>
  <c r="V46" i="1"/>
  <c r="AW45" i="1"/>
  <c r="V45" i="1"/>
  <c r="AW44" i="1"/>
  <c r="V44" i="1"/>
  <c r="AW43" i="1"/>
  <c r="V43" i="1"/>
  <c r="AW40" i="1"/>
  <c r="AW39" i="1"/>
  <c r="AW38" i="1"/>
  <c r="V38" i="1"/>
  <c r="AW37" i="1"/>
  <c r="V37" i="1"/>
  <c r="AW36" i="1"/>
  <c r="V36" i="1"/>
  <c r="AW35" i="1"/>
  <c r="V35" i="1"/>
  <c r="AW34" i="1"/>
  <c r="V34" i="1"/>
  <c r="AW33" i="1"/>
  <c r="V33" i="1"/>
  <c r="AW32" i="1"/>
  <c r="V32" i="1"/>
  <c r="AW31" i="1"/>
  <c r="V31" i="1"/>
  <c r="AW30" i="1"/>
  <c r="V30" i="1"/>
  <c r="AW29" i="1"/>
  <c r="V29" i="1"/>
  <c r="AW28" i="1"/>
  <c r="V28" i="1"/>
  <c r="AW27" i="1"/>
  <c r="V27" i="1"/>
  <c r="AW26" i="1"/>
  <c r="V26" i="1"/>
  <c r="AW25" i="1"/>
  <c r="V25" i="1"/>
  <c r="AW24" i="1"/>
  <c r="V24" i="1"/>
  <c r="AW23" i="1"/>
  <c r="V23" i="1"/>
  <c r="AW22" i="1"/>
  <c r="V22" i="1"/>
  <c r="AW21" i="1"/>
  <c r="V21" i="1"/>
  <c r="AW20" i="1"/>
  <c r="V20" i="1"/>
  <c r="AW19" i="1"/>
  <c r="V19" i="1"/>
  <c r="AW18" i="1"/>
  <c r="V18" i="1"/>
  <c r="AW17" i="1"/>
  <c r="V17" i="1"/>
  <c r="AW16" i="1"/>
  <c r="V16" i="1"/>
  <c r="AW15" i="1"/>
  <c r="V15" i="1"/>
  <c r="AW14" i="1"/>
  <c r="V14" i="1"/>
  <c r="AW13" i="1"/>
  <c r="V13" i="1"/>
  <c r="AW12" i="1"/>
  <c r="V12" i="1"/>
  <c r="AW11" i="1"/>
  <c r="V11" i="1"/>
  <c r="AW10" i="1"/>
  <c r="V10" i="1"/>
  <c r="AW9" i="1"/>
  <c r="V9" i="1"/>
  <c r="V51" i="1" l="1"/>
  <c r="V50" i="1"/>
</calcChain>
</file>

<file path=xl/sharedStrings.xml><?xml version="1.0" encoding="utf-8"?>
<sst xmlns="http://schemas.openxmlformats.org/spreadsheetml/2006/main" count="267" uniqueCount="129">
  <si>
    <t>Курс</t>
  </si>
  <si>
    <t>Индекс</t>
  </si>
  <si>
    <t>Наименование циклов, разделоа, дисциплин, профессиональных модулей, МДК, практик</t>
  </si>
  <si>
    <t>Виды учебной нагрузки</t>
  </si>
  <si>
    <t>сентябрь</t>
  </si>
  <si>
    <t>номера календарных недель</t>
  </si>
  <si>
    <t>порядковые номера недель учебного года</t>
  </si>
  <si>
    <t>обяз уч.</t>
  </si>
  <si>
    <t>сам.р.с.</t>
  </si>
  <si>
    <t>Физическая культура</t>
  </si>
  <si>
    <t>ПП</t>
  </si>
  <si>
    <t>ПРОФЕССИОНАЛЬНАЯ ПОДГОТОВКА</t>
  </si>
  <si>
    <t>ОП</t>
  </si>
  <si>
    <t>Общепрофессиональный цикл</t>
  </si>
  <si>
    <t>Безопасность жизнедеятельности</t>
  </si>
  <si>
    <t>Профессиональный цикл</t>
  </si>
  <si>
    <t>П.00</t>
  </si>
  <si>
    <t>ПМ.00</t>
  </si>
  <si>
    <t>Профессиональные модули</t>
  </si>
  <si>
    <t>ПП.01.01</t>
  </si>
  <si>
    <t>УП.01.01</t>
  </si>
  <si>
    <t>Производственная практика</t>
  </si>
  <si>
    <t>Учебная практика</t>
  </si>
  <si>
    <t>УП.02.01</t>
  </si>
  <si>
    <t>ПП.02.01</t>
  </si>
  <si>
    <t>ФК.00</t>
  </si>
  <si>
    <t>Всего час. в неделю самостоятельной  работы студентов</t>
  </si>
  <si>
    <t>Всего часов в неделю</t>
  </si>
  <si>
    <t>ОП.01</t>
  </si>
  <si>
    <t>ОП.02</t>
  </si>
  <si>
    <t>ОП.03</t>
  </si>
  <si>
    <t>ОП.04</t>
  </si>
  <si>
    <t>ОП.05</t>
  </si>
  <si>
    <t>МДК.01.01</t>
  </si>
  <si>
    <t>ПМ.02</t>
  </si>
  <si>
    <t>октбрь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</si>
  <si>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</si>
  <si>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</si>
  <si>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</si>
  <si>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</si>
  <si>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</si>
  <si>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</si>
  <si>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</si>
  <si>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</si>
  <si>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</si>
  <si>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</si>
  <si>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час. в неделю обязательной учебной нагрузки</t>
  </si>
  <si>
    <t>К</t>
  </si>
  <si>
    <t>по профессии среднего профессионального образования</t>
  </si>
  <si>
    <t>УТВЕРЖДАЮ:</t>
  </si>
  <si>
    <t>И.Г. Борисова</t>
  </si>
  <si>
    <t>_______________</t>
  </si>
  <si>
    <t>"_____" __________________ 20___ г.</t>
  </si>
  <si>
    <t>КАЛЕНДАРНЫЙ УЧЕБНЫЙ ГРАФИК</t>
  </si>
  <si>
    <t>образовательного учреждения среднего профессионального образования</t>
  </si>
  <si>
    <t>государственного бюджетного профессионального образовательного учреждения Ростовской области</t>
  </si>
  <si>
    <t>38.01.02 Продавец, контролер-касссир</t>
  </si>
  <si>
    <t>Квалификация: продавец продовольственных товаров</t>
  </si>
  <si>
    <t>продавец непродоволсьтвенных товаров,</t>
  </si>
  <si>
    <t>контролер-кассир</t>
  </si>
  <si>
    <t>Форма обучения:</t>
  </si>
  <si>
    <t xml:space="preserve">очная </t>
  </si>
  <si>
    <t>Нормативный срок обучения:</t>
  </si>
  <si>
    <t>Основы деловой культура</t>
  </si>
  <si>
    <t>Основы бухгалтерского учета</t>
  </si>
  <si>
    <t>Организация и технология розничной торговли</t>
  </si>
  <si>
    <t>Санитария и гигиена</t>
  </si>
  <si>
    <t>ПМ.01</t>
  </si>
  <si>
    <t>Продажа непродовольственных товаров</t>
  </si>
  <si>
    <t>Розничная торговля непродовольственными товарами</t>
  </si>
  <si>
    <t>Продажа продовольственных товаров</t>
  </si>
  <si>
    <t>Розничная торговля продовольственными товарами</t>
  </si>
  <si>
    <t>МДК.02.01</t>
  </si>
  <si>
    <t>ПМ.03</t>
  </si>
  <si>
    <t>Работа на контрольно-кассовой технике и расчеты с покупателями</t>
  </si>
  <si>
    <t>МДК.03.01</t>
  </si>
  <si>
    <t>Эксплуатация контрольно-кассовой техники</t>
  </si>
  <si>
    <t>ОП.06</t>
  </si>
  <si>
    <t>Технология поиска работы</t>
  </si>
  <si>
    <t>УП.03.01</t>
  </si>
  <si>
    <t>ПП.03.01</t>
  </si>
  <si>
    <t>10 мес.</t>
  </si>
  <si>
    <t>на базе среднего общего образования</t>
  </si>
  <si>
    <t xml:space="preserve">Государственная итоговая аттестация </t>
  </si>
  <si>
    <t>29 сен-05 окт</t>
  </si>
  <si>
    <t>27 окт-02 ноя</t>
  </si>
  <si>
    <t>29 дек-4 янв</t>
  </si>
  <si>
    <t>26 янв-1 фев</t>
  </si>
  <si>
    <t>23 фев-1 март</t>
  </si>
  <si>
    <t>30 март-5 апр</t>
  </si>
  <si>
    <t>24 апр-3 май</t>
  </si>
  <si>
    <t>29 июн-5июл</t>
  </si>
  <si>
    <t>27 июл-2 авг</t>
  </si>
  <si>
    <t>1 - 7</t>
  </si>
  <si>
    <t>8-14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</si>
  <si>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</si>
  <si>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</si>
  <si>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</si>
  <si>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</si>
  <si>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</si>
  <si>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</si>
  <si>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</si>
  <si>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</si>
  <si>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</si>
  <si>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</si>
  <si>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 xml:space="preserve">всего часов за семестр 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</si>
  <si>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</si>
  <si>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</si>
  <si>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</si>
  <si>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</si>
  <si>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</si>
  <si>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</si>
  <si>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</si>
  <si>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</si>
  <si>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</si>
  <si>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</si>
  <si>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</si>
  <si>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24-31</t>
  </si>
  <si>
    <t>ПА</t>
  </si>
  <si>
    <t>Промежуточная аттестация</t>
  </si>
  <si>
    <t>ГИА</t>
  </si>
  <si>
    <t xml:space="preserve">1 курс </t>
  </si>
  <si>
    <t>2020-2021</t>
  </si>
  <si>
    <t>Директор ГБПОУ РО "ТПТ"</t>
  </si>
  <si>
    <t>"Торгово-промышленный техникум имени Л.Б. Ермина в г. Зверево"</t>
  </si>
  <si>
    <t>(ГБПОУ РО "ТПТ")</t>
  </si>
  <si>
    <t>г. Зверево</t>
  </si>
  <si>
    <t>период обучения 2022-2023 г.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</si>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</sst>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16"/>
      </patternFill>
    </fill>
    <fill>
      <patternFill patternType="solid">
        <fgColor rgb="FFFF0000"/>
        <bgColor indexed="1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0" fillId="0" borderId="1" xfId="0" applyFill="1" applyBorder="1"/>
    <xf numFmtId="0" fontId="0" fillId="0" borderId="0" xfId="0" applyFill="1"/>
    <xf numFmtId="0" fontId="0" fillId="2" borderId="1" xfId="0" applyFill="1" applyBorder="1"/>
    <xf numFmtId="0" fontId="0" fillId="3" borderId="0" xfId="0" applyFill="1"/>
    <xf numFmtId="0" fontId="4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0" fillId="4" borderId="0" xfId="0" applyFill="1"/>
    <xf numFmtId="0" fontId="0" fillId="4" borderId="1" xfId="0" applyFill="1" applyBorder="1"/>
    <xf numFmtId="0" fontId="2" fillId="4" borderId="7" xfId="1" applyNumberFormat="1" applyFont="1" applyFill="1" applyBorder="1" applyAlignment="1" applyProtection="1">
      <alignment horizontal="center" vertical="center"/>
      <protection locked="0"/>
    </xf>
    <xf numFmtId="0" fontId="2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/>
    <xf numFmtId="0" fontId="2" fillId="5" borderId="5" xfId="1" applyNumberFormat="1" applyFont="1" applyFill="1" applyBorder="1" applyAlignment="1">
      <alignment horizontal="center" vertical="center"/>
    </xf>
    <xf numFmtId="0" fontId="2" fillId="5" borderId="5" xfId="1" applyNumberFormat="1" applyFont="1" applyFill="1" applyBorder="1" applyAlignment="1">
      <alignment horizontal="left" vertical="center" wrapText="1"/>
    </xf>
    <xf numFmtId="0" fontId="2" fillId="4" borderId="1" xfId="1" applyNumberFormat="1" applyFont="1" applyFill="1" applyBorder="1" applyAlignment="1" applyProtection="1">
      <alignment horizontal="center" vertical="center"/>
      <protection locked="0"/>
    </xf>
    <xf numFmtId="0" fontId="2" fillId="4" borderId="1" xfId="1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49" fontId="2" fillId="6" borderId="1" xfId="1" applyNumberFormat="1" applyFill="1" applyBorder="1" applyAlignment="1" applyProtection="1">
      <alignment horizontal="center" vertical="center" textRotation="90"/>
      <protection locked="0"/>
    </xf>
    <xf numFmtId="49" fontId="2" fillId="7" borderId="1" xfId="1" applyNumberFormat="1" applyFill="1" applyBorder="1" applyAlignment="1" applyProtection="1">
      <alignment horizontal="center" vertical="center" textRotation="90"/>
      <protection locked="0"/>
    </xf>
    <xf numFmtId="49" fontId="2" fillId="0" borderId="1" xfId="1" applyNumberFormat="1" applyFill="1" applyBorder="1" applyAlignment="1" applyProtection="1">
      <alignment horizontal="center" vertical="center" textRotation="90"/>
      <protection locked="0"/>
    </xf>
    <xf numFmtId="0" fontId="0" fillId="0" borderId="1" xfId="0" applyFill="1" applyBorder="1" applyAlignment="1">
      <alignment horizontal="center" vertical="center"/>
    </xf>
    <xf numFmtId="0" fontId="0" fillId="8" borderId="1" xfId="0" applyFill="1" applyBorder="1"/>
    <xf numFmtId="0" fontId="11" fillId="0" borderId="1" xfId="0" applyFont="1" applyFill="1" applyBorder="1"/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10" borderId="3" xfId="1" applyNumberFormat="1" applyFont="1" applyFill="1" applyBorder="1" applyAlignment="1" applyProtection="1">
      <alignment horizontal="center" vertical="center"/>
      <protection locked="0"/>
    </xf>
    <xf numFmtId="0" fontId="2" fillId="10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/>
    <xf numFmtId="0" fontId="11" fillId="8" borderId="1" xfId="0" applyFont="1" applyFill="1" applyBorder="1"/>
    <xf numFmtId="0" fontId="2" fillId="11" borderId="3" xfId="1" applyNumberFormat="1" applyFont="1" applyFill="1" applyBorder="1" applyAlignment="1" applyProtection="1">
      <alignment horizontal="center" vertical="center"/>
      <protection locked="0"/>
    </xf>
    <xf numFmtId="0" fontId="2" fillId="11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/>
    <xf numFmtId="0" fontId="11" fillId="2" borderId="1" xfId="0" applyFont="1" applyFill="1" applyBorder="1"/>
    <xf numFmtId="0" fontId="1" fillId="4" borderId="2" xfId="0" applyFont="1" applyFill="1" applyBorder="1" applyAlignment="1">
      <alignment horizontal="center" textRotation="90"/>
    </xf>
    <xf numFmtId="0" fontId="1" fillId="4" borderId="4" xfId="0" applyFont="1" applyFill="1" applyBorder="1" applyAlignment="1">
      <alignment horizontal="center" textRotation="90"/>
    </xf>
    <xf numFmtId="0" fontId="1" fillId="4" borderId="3" xfId="0" applyFont="1" applyFill="1" applyBorder="1" applyAlignment="1">
      <alignment horizontal="center" textRotation="90"/>
    </xf>
    <xf numFmtId="0" fontId="0" fillId="4" borderId="4" xfId="0" applyFill="1" applyBorder="1" applyAlignment="1">
      <alignment horizontal="center" vertical="center" textRotation="90"/>
    </xf>
    <xf numFmtId="0" fontId="0" fillId="4" borderId="3" xfId="0" applyFill="1" applyBorder="1" applyAlignment="1">
      <alignment horizontal="center" vertical="center" textRotation="90"/>
    </xf>
    <xf numFmtId="0" fontId="2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1" applyNumberFormat="1" applyFont="1" applyFill="1" applyBorder="1" applyAlignment="1" applyProtection="1">
      <alignment horizontal="center" vertical="center"/>
      <protection locked="0"/>
    </xf>
    <xf numFmtId="0" fontId="2" fillId="5" borderId="3" xfId="1" applyNumberFormat="1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>
      <alignment horizontal="center" textRotation="90" wrapText="1"/>
    </xf>
    <xf numFmtId="0" fontId="1" fillId="4" borderId="4" xfId="0" applyFont="1" applyFill="1" applyBorder="1" applyAlignment="1">
      <alignment horizontal="center" textRotation="90" wrapText="1"/>
    </xf>
    <xf numFmtId="0" fontId="1" fillId="4" borderId="3" xfId="0" applyFont="1" applyFill="1" applyBorder="1" applyAlignment="1">
      <alignment horizontal="center" textRotation="90" wrapText="1"/>
    </xf>
    <xf numFmtId="0" fontId="2" fillId="4" borderId="2" xfId="1" applyNumberFormat="1" applyFont="1" applyFill="1" applyBorder="1" applyAlignment="1" applyProtection="1">
      <alignment horizontal="center" vertical="center"/>
      <protection locked="0"/>
    </xf>
    <xf numFmtId="0" fontId="2" fillId="4" borderId="3" xfId="1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/>
    </xf>
    <xf numFmtId="0" fontId="2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6" xfId="1" applyNumberFormat="1" applyFont="1" applyFill="1" applyBorder="1" applyAlignment="1" applyProtection="1">
      <alignment horizontal="center" vertical="center"/>
      <protection locked="0"/>
    </xf>
    <xf numFmtId="0" fontId="2" fillId="5" borderId="7" xfId="1" applyNumberFormat="1" applyFont="1" applyFill="1" applyBorder="1" applyAlignment="1" applyProtection="1">
      <alignment horizontal="center" vertical="center"/>
      <protection locked="0"/>
    </xf>
    <xf numFmtId="49" fontId="2" fillId="0" borderId="1" xfId="1" applyNumberFormat="1" applyFill="1" applyBorder="1" applyAlignment="1" applyProtection="1">
      <alignment horizontal="center" vertical="center" textRotation="90"/>
      <protection locked="0"/>
    </xf>
    <xf numFmtId="0" fontId="0" fillId="0" borderId="1" xfId="0" applyFill="1" applyBorder="1" applyAlignment="1">
      <alignment horizontal="center"/>
    </xf>
    <xf numFmtId="0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tabSelected="1" workbookViewId="0">
      <selection activeCell="F18" sqref="F18:H18"/>
    </sheetView>
  </sheetViews>
  <sheetFormatPr defaultRowHeight="15" x14ac:dyDescent="0.25"/>
  <sheetData>
    <row r="2" spans="1:14" ht="15.75" x14ac:dyDescent="0.25">
      <c r="J2" s="68" t="s">
        <v>49</v>
      </c>
      <c r="K2" s="68"/>
      <c r="L2" s="68"/>
      <c r="M2" s="68"/>
      <c r="N2" s="68"/>
    </row>
    <row r="3" spans="1:14" ht="15.75" x14ac:dyDescent="0.25">
      <c r="J3" s="5" t="s">
        <v>123</v>
      </c>
      <c r="K3" s="5"/>
      <c r="L3" s="5"/>
      <c r="M3" s="5"/>
      <c r="N3" s="5"/>
    </row>
    <row r="4" spans="1:14" ht="15.75" x14ac:dyDescent="0.25">
      <c r="J4" s="5" t="s">
        <v>50</v>
      </c>
      <c r="K4" s="5"/>
      <c r="L4" s="5" t="s">
        <v>51</v>
      </c>
      <c r="M4" s="5"/>
      <c r="N4" s="5"/>
    </row>
    <row r="5" spans="1:14" ht="15.75" x14ac:dyDescent="0.25">
      <c r="J5" s="5" t="s">
        <v>52</v>
      </c>
      <c r="K5" s="5"/>
      <c r="L5" s="5"/>
      <c r="M5" s="5"/>
      <c r="N5" s="5"/>
    </row>
    <row r="9" spans="1:14" ht="21" x14ac:dyDescent="0.35">
      <c r="B9" s="72" t="s">
        <v>53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4" ht="21" x14ac:dyDescent="0.3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8.75" x14ac:dyDescent="0.3">
      <c r="B11" s="70" t="s">
        <v>54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1:14" ht="18.75" x14ac:dyDescent="0.3">
      <c r="A12" s="69" t="s">
        <v>55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14" ht="18.75" x14ac:dyDescent="0.3">
      <c r="A13" s="8"/>
      <c r="B13" s="69" t="s">
        <v>124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8"/>
    </row>
    <row r="14" spans="1:14" ht="18.75" x14ac:dyDescent="0.3">
      <c r="B14" s="7"/>
      <c r="C14" s="7"/>
      <c r="D14" s="7"/>
      <c r="E14" s="70" t="s">
        <v>125</v>
      </c>
      <c r="F14" s="70"/>
      <c r="G14" s="70"/>
      <c r="H14" s="70"/>
      <c r="I14" s="70"/>
      <c r="J14" s="70"/>
      <c r="K14" s="7"/>
      <c r="L14" s="7"/>
      <c r="M14" s="7"/>
    </row>
    <row r="15" spans="1:14" ht="18.75" x14ac:dyDescent="0.3">
      <c r="B15" s="70" t="s">
        <v>48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1:14" ht="18.75" x14ac:dyDescent="0.3">
      <c r="B16" s="71" t="s">
        <v>56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</row>
    <row r="18" spans="5:14" x14ac:dyDescent="0.25">
      <c r="F18" s="67" t="s">
        <v>127</v>
      </c>
      <c r="G18" s="67"/>
      <c r="H18" s="67"/>
    </row>
    <row r="22" spans="5:14" ht="15.75" x14ac:dyDescent="0.25">
      <c r="I22" s="5" t="s">
        <v>57</v>
      </c>
      <c r="J22" s="5"/>
      <c r="K22" s="5"/>
      <c r="L22" s="5"/>
      <c r="M22" s="5"/>
      <c r="N22" s="5"/>
    </row>
    <row r="23" spans="5:14" ht="15.75" x14ac:dyDescent="0.25">
      <c r="I23" s="5"/>
      <c r="J23" s="5" t="s">
        <v>58</v>
      </c>
      <c r="K23" s="5"/>
      <c r="L23" s="5"/>
      <c r="M23" s="5"/>
      <c r="N23" s="5"/>
    </row>
    <row r="24" spans="5:14" ht="15.75" x14ac:dyDescent="0.25">
      <c r="I24" s="5"/>
      <c r="J24" s="5" t="s">
        <v>59</v>
      </c>
      <c r="K24" s="5"/>
      <c r="L24" s="5"/>
      <c r="M24" s="5"/>
      <c r="N24" s="5"/>
    </row>
    <row r="25" spans="5:14" ht="15.75" x14ac:dyDescent="0.25">
      <c r="I25" s="5" t="s">
        <v>60</v>
      </c>
      <c r="J25" s="5"/>
      <c r="K25" s="5" t="s">
        <v>61</v>
      </c>
      <c r="L25" s="5"/>
      <c r="M25" s="5"/>
      <c r="N25" s="5"/>
    </row>
    <row r="26" spans="5:14" ht="15.75" x14ac:dyDescent="0.25">
      <c r="I26" s="5" t="s">
        <v>62</v>
      </c>
      <c r="J26" s="5"/>
      <c r="K26" s="5"/>
      <c r="L26" s="5" t="s">
        <v>81</v>
      </c>
      <c r="M26" s="5"/>
      <c r="N26" s="5"/>
    </row>
    <row r="27" spans="5:14" ht="15.75" x14ac:dyDescent="0.25">
      <c r="I27" s="5" t="s">
        <v>82</v>
      </c>
      <c r="J27" s="5"/>
      <c r="K27" s="5"/>
      <c r="L27" s="5"/>
      <c r="M27" s="5"/>
      <c r="N27" s="5"/>
    </row>
    <row r="30" spans="5:14" x14ac:dyDescent="0.25">
      <c r="E30" s="66" t="s">
        <v>126</v>
      </c>
      <c r="F30" s="66"/>
      <c r="G30" s="66"/>
      <c r="H30" s="66"/>
    </row>
  </sheetData>
  <mergeCells count="10">
    <mergeCell ref="E30:H30"/>
    <mergeCell ref="F18:H18"/>
    <mergeCell ref="J2:N2"/>
    <mergeCell ref="B13:M13"/>
    <mergeCell ref="B15:M15"/>
    <mergeCell ref="B16:M16"/>
    <mergeCell ref="B9:M9"/>
    <mergeCell ref="A12:N12"/>
    <mergeCell ref="E14:J14"/>
    <mergeCell ref="B11:M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2"/>
  <sheetViews>
    <sheetView view="pageBreakPreview" zoomScale="70" zoomScaleNormal="90" zoomScaleSheetLayoutView="70" workbookViewId="0">
      <pane xSplit="3" ySplit="6" topLeftCell="M7" activePane="bottomRight" state="frozen"/>
      <selection pane="topRight" activeCell="D1" sqref="D1"/>
      <selection pane="bottomLeft" activeCell="A7" sqref="A7"/>
      <selection pane="bottomRight" activeCell="AI25" sqref="AI25"/>
    </sheetView>
  </sheetViews>
  <sheetFormatPr defaultRowHeight="15" x14ac:dyDescent="0.25"/>
  <cols>
    <col min="1" max="1" width="3.7109375" style="9" customWidth="1"/>
    <col min="2" max="2" width="8" style="9" customWidth="1"/>
    <col min="3" max="3" width="20.5703125" style="9" customWidth="1"/>
    <col min="4" max="4" width="9.140625" style="9"/>
    <col min="5" max="5" width="6.140625" style="2" customWidth="1"/>
    <col min="6" max="6" width="4.140625" style="2" customWidth="1"/>
    <col min="7" max="7" width="4" style="2" customWidth="1"/>
    <col min="8" max="8" width="3.7109375" style="2" customWidth="1"/>
    <col min="9" max="9" width="4.28515625" style="2" customWidth="1"/>
    <col min="10" max="21" width="3.7109375" style="2" customWidth="1"/>
    <col min="22" max="22" width="7.140625" style="2" customWidth="1"/>
    <col min="23" max="24" width="3.7109375" style="30" customWidth="1"/>
    <col min="25" max="48" width="3.7109375" style="2" customWidth="1"/>
    <col min="49" max="49" width="7.140625" style="2" customWidth="1"/>
    <col min="50" max="58" width="3.7109375" style="31" customWidth="1"/>
  </cols>
  <sheetData>
    <row r="1" spans="1:58" x14ac:dyDescent="0.25">
      <c r="A1" s="10"/>
      <c r="B1" s="10"/>
      <c r="C1" s="10" t="s">
        <v>128</v>
      </c>
      <c r="D1" s="10"/>
      <c r="E1" s="62" t="s">
        <v>4</v>
      </c>
      <c r="F1" s="62"/>
      <c r="G1" s="62"/>
      <c r="H1" s="18"/>
      <c r="I1" s="61" t="s">
        <v>84</v>
      </c>
      <c r="J1" s="62" t="s">
        <v>35</v>
      </c>
      <c r="K1" s="62"/>
      <c r="L1" s="62"/>
      <c r="M1" s="61" t="s">
        <v>85</v>
      </c>
      <c r="N1" s="62" t="s">
        <v>36</v>
      </c>
      <c r="O1" s="62"/>
      <c r="P1" s="62"/>
      <c r="Q1" s="62"/>
      <c r="R1" s="62" t="s">
        <v>37</v>
      </c>
      <c r="S1" s="62"/>
      <c r="T1" s="62"/>
      <c r="U1" s="62"/>
      <c r="V1" s="19"/>
      <c r="W1" s="61" t="s">
        <v>86</v>
      </c>
      <c r="X1" s="62" t="s">
        <v>38</v>
      </c>
      <c r="Y1" s="62"/>
      <c r="Z1" s="62"/>
      <c r="AA1" s="61" t="s">
        <v>87</v>
      </c>
      <c r="AB1" s="62" t="s">
        <v>39</v>
      </c>
      <c r="AC1" s="62"/>
      <c r="AD1" s="62"/>
      <c r="AE1" s="61" t="s">
        <v>88</v>
      </c>
      <c r="AF1" s="62" t="s">
        <v>40</v>
      </c>
      <c r="AG1" s="62"/>
      <c r="AH1" s="62"/>
      <c r="AI1" s="62"/>
      <c r="AJ1" s="61" t="s">
        <v>89</v>
      </c>
      <c r="AK1" s="62" t="s">
        <v>41</v>
      </c>
      <c r="AL1" s="62"/>
      <c r="AM1" s="62"/>
      <c r="AN1" s="61" t="s">
        <v>90</v>
      </c>
      <c r="AO1" s="62" t="s">
        <v>42</v>
      </c>
      <c r="AP1" s="62"/>
      <c r="AQ1" s="62"/>
      <c r="AR1" s="62"/>
      <c r="AS1" s="62" t="s">
        <v>43</v>
      </c>
      <c r="AT1" s="62"/>
      <c r="AU1" s="62"/>
      <c r="AV1" s="62"/>
      <c r="AW1" s="19"/>
      <c r="AX1" s="61" t="s">
        <v>91</v>
      </c>
      <c r="AY1" s="62" t="s">
        <v>44</v>
      </c>
      <c r="AZ1" s="62"/>
      <c r="BA1" s="62"/>
      <c r="BB1" s="61" t="s">
        <v>92</v>
      </c>
      <c r="BC1" s="62" t="s">
        <v>45</v>
      </c>
      <c r="BD1" s="62"/>
      <c r="BE1" s="62"/>
      <c r="BF1" s="62"/>
    </row>
    <row r="2" spans="1:58" ht="99" customHeight="1" x14ac:dyDescent="0.25">
      <c r="A2" s="40" t="s">
        <v>0</v>
      </c>
      <c r="B2" s="40" t="s">
        <v>1</v>
      </c>
      <c r="C2" s="49" t="s">
        <v>2</v>
      </c>
      <c r="D2" s="49" t="s">
        <v>3</v>
      </c>
      <c r="E2" s="20" t="s">
        <v>93</v>
      </c>
      <c r="F2" s="20" t="s">
        <v>94</v>
      </c>
      <c r="G2" s="20" t="s">
        <v>95</v>
      </c>
      <c r="H2" s="21" t="s">
        <v>96</v>
      </c>
      <c r="I2" s="61"/>
      <c r="J2" s="20" t="s">
        <v>97</v>
      </c>
      <c r="K2" s="21" t="s">
        <v>98</v>
      </c>
      <c r="L2" s="20" t="s">
        <v>99</v>
      </c>
      <c r="M2" s="61"/>
      <c r="N2" s="20" t="s">
        <v>100</v>
      </c>
      <c r="O2" s="21" t="s">
        <v>101</v>
      </c>
      <c r="P2" s="20" t="s">
        <v>102</v>
      </c>
      <c r="Q2" s="20" t="s">
        <v>103</v>
      </c>
      <c r="R2" s="20" t="s">
        <v>104</v>
      </c>
      <c r="S2" s="20" t="s">
        <v>94</v>
      </c>
      <c r="T2" s="20" t="s">
        <v>95</v>
      </c>
      <c r="U2" s="20" t="s">
        <v>96</v>
      </c>
      <c r="V2" s="22" t="s">
        <v>105</v>
      </c>
      <c r="W2" s="61"/>
      <c r="X2" s="20" t="s">
        <v>106</v>
      </c>
      <c r="Y2" s="20" t="s">
        <v>107</v>
      </c>
      <c r="Z2" s="20" t="s">
        <v>108</v>
      </c>
      <c r="AA2" s="61"/>
      <c r="AB2" s="20" t="s">
        <v>109</v>
      </c>
      <c r="AC2" s="20" t="s">
        <v>110</v>
      </c>
      <c r="AD2" s="20" t="s">
        <v>111</v>
      </c>
      <c r="AE2" s="61"/>
      <c r="AF2" s="20" t="s">
        <v>109</v>
      </c>
      <c r="AG2" s="20" t="s">
        <v>110</v>
      </c>
      <c r="AH2" s="20" t="s">
        <v>111</v>
      </c>
      <c r="AI2" s="20" t="s">
        <v>112</v>
      </c>
      <c r="AJ2" s="61"/>
      <c r="AK2" s="20" t="s">
        <v>97</v>
      </c>
      <c r="AL2" s="20" t="s">
        <v>98</v>
      </c>
      <c r="AM2" s="20" t="s">
        <v>99</v>
      </c>
      <c r="AN2" s="61"/>
      <c r="AO2" s="20" t="s">
        <v>113</v>
      </c>
      <c r="AP2" s="20" t="s">
        <v>114</v>
      </c>
      <c r="AQ2" s="20" t="s">
        <v>115</v>
      </c>
      <c r="AR2" s="20" t="s">
        <v>116</v>
      </c>
      <c r="AS2" s="20" t="s">
        <v>104</v>
      </c>
      <c r="AT2" s="20" t="s">
        <v>94</v>
      </c>
      <c r="AU2" s="20" t="s">
        <v>95</v>
      </c>
      <c r="AV2" s="20" t="s">
        <v>96</v>
      </c>
      <c r="AW2" s="22" t="s">
        <v>105</v>
      </c>
      <c r="AX2" s="61"/>
      <c r="AY2" s="20" t="s">
        <v>97</v>
      </c>
      <c r="AZ2" s="20" t="s">
        <v>98</v>
      </c>
      <c r="BA2" s="20" t="s">
        <v>99</v>
      </c>
      <c r="BB2" s="61"/>
      <c r="BC2" s="20" t="s">
        <v>100</v>
      </c>
      <c r="BD2" s="20" t="s">
        <v>101</v>
      </c>
      <c r="BE2" s="20" t="s">
        <v>102</v>
      </c>
      <c r="BF2" s="20" t="s">
        <v>117</v>
      </c>
    </row>
    <row r="3" spans="1:58" x14ac:dyDescent="0.25">
      <c r="A3" s="41"/>
      <c r="B3" s="41"/>
      <c r="C3" s="50"/>
      <c r="D3" s="50"/>
      <c r="E3" s="1" t="s">
        <v>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3"/>
      <c r="X3" s="23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9"/>
      <c r="AY3" s="19"/>
      <c r="AZ3" s="19"/>
      <c r="BA3" s="19"/>
      <c r="BB3" s="19"/>
      <c r="BC3" s="19"/>
      <c r="BD3" s="19"/>
      <c r="BE3" s="19"/>
      <c r="BF3" s="19"/>
    </row>
    <row r="4" spans="1:58" x14ac:dyDescent="0.25">
      <c r="A4" s="41"/>
      <c r="B4" s="41"/>
      <c r="C4" s="50"/>
      <c r="D4" s="50"/>
      <c r="E4" s="1">
        <v>35</v>
      </c>
      <c r="F4" s="1">
        <v>36</v>
      </c>
      <c r="G4" s="1">
        <v>37</v>
      </c>
      <c r="H4" s="1">
        <v>38</v>
      </c>
      <c r="I4" s="1">
        <v>39</v>
      </c>
      <c r="J4" s="1">
        <v>40</v>
      </c>
      <c r="K4" s="1">
        <v>41</v>
      </c>
      <c r="L4" s="1">
        <v>42</v>
      </c>
      <c r="M4" s="1">
        <v>43</v>
      </c>
      <c r="N4" s="1">
        <v>44</v>
      </c>
      <c r="O4" s="1">
        <v>45</v>
      </c>
      <c r="P4" s="1">
        <v>46</v>
      </c>
      <c r="Q4" s="1">
        <v>47</v>
      </c>
      <c r="R4" s="1">
        <v>48</v>
      </c>
      <c r="S4" s="1">
        <v>49</v>
      </c>
      <c r="T4" s="1">
        <v>50</v>
      </c>
      <c r="U4" s="1">
        <v>51</v>
      </c>
      <c r="V4" s="1"/>
      <c r="W4" s="23">
        <v>52</v>
      </c>
      <c r="X4" s="23"/>
      <c r="Y4" s="1">
        <v>1</v>
      </c>
      <c r="Z4" s="1">
        <v>2</v>
      </c>
      <c r="AA4" s="1">
        <v>3</v>
      </c>
      <c r="AB4" s="1">
        <v>4</v>
      </c>
      <c r="AC4" s="1">
        <v>5</v>
      </c>
      <c r="AD4" s="1">
        <v>6</v>
      </c>
      <c r="AE4" s="1">
        <v>7</v>
      </c>
      <c r="AF4" s="1">
        <v>8</v>
      </c>
      <c r="AG4" s="1">
        <v>9</v>
      </c>
      <c r="AH4" s="1">
        <v>10</v>
      </c>
      <c r="AI4" s="1">
        <v>11</v>
      </c>
      <c r="AJ4" s="1">
        <v>12</v>
      </c>
      <c r="AK4" s="1">
        <v>13</v>
      </c>
      <c r="AL4" s="1">
        <v>14</v>
      </c>
      <c r="AM4" s="1">
        <v>15</v>
      </c>
      <c r="AN4" s="1">
        <v>16</v>
      </c>
      <c r="AO4" s="1">
        <v>17</v>
      </c>
      <c r="AP4" s="1">
        <v>18</v>
      </c>
      <c r="AQ4" s="1">
        <v>19</v>
      </c>
      <c r="AR4" s="1">
        <v>20</v>
      </c>
      <c r="AS4" s="1">
        <v>21</v>
      </c>
      <c r="AT4" s="1">
        <v>22</v>
      </c>
      <c r="AU4" s="1">
        <v>23</v>
      </c>
      <c r="AV4" s="1">
        <v>24</v>
      </c>
      <c r="AW4" s="1"/>
      <c r="AX4" s="19">
        <v>25</v>
      </c>
      <c r="AY4" s="19">
        <v>26</v>
      </c>
      <c r="AZ4" s="19">
        <v>27</v>
      </c>
      <c r="BA4" s="19">
        <v>28</v>
      </c>
      <c r="BB4" s="19">
        <v>29</v>
      </c>
      <c r="BC4" s="19">
        <v>30</v>
      </c>
      <c r="BD4" s="19">
        <v>31</v>
      </c>
      <c r="BE4" s="19">
        <v>32</v>
      </c>
      <c r="BF4" s="19">
        <v>33</v>
      </c>
    </row>
    <row r="5" spans="1:58" x14ac:dyDescent="0.25">
      <c r="A5" s="41"/>
      <c r="B5" s="41"/>
      <c r="C5" s="50"/>
      <c r="D5" s="50"/>
      <c r="E5" s="1" t="s">
        <v>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3"/>
      <c r="X5" s="23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9"/>
      <c r="AY5" s="19"/>
      <c r="AZ5" s="19"/>
      <c r="BA5" s="19"/>
      <c r="BB5" s="19"/>
      <c r="BC5" s="19"/>
      <c r="BD5" s="19"/>
      <c r="BE5" s="19"/>
      <c r="BF5" s="19"/>
    </row>
    <row r="6" spans="1:58" x14ac:dyDescent="0.25">
      <c r="A6" s="42"/>
      <c r="B6" s="42"/>
      <c r="C6" s="51"/>
      <c r="D6" s="51"/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1">
        <v>9</v>
      </c>
      <c r="N6" s="1">
        <v>10</v>
      </c>
      <c r="O6" s="1">
        <v>11</v>
      </c>
      <c r="P6" s="1">
        <v>12</v>
      </c>
      <c r="Q6" s="1">
        <v>13</v>
      </c>
      <c r="R6" s="1">
        <v>14</v>
      </c>
      <c r="S6" s="1">
        <v>15</v>
      </c>
      <c r="T6" s="1">
        <v>16</v>
      </c>
      <c r="U6" s="24">
        <v>17</v>
      </c>
      <c r="V6" s="1"/>
      <c r="W6" s="23">
        <v>18</v>
      </c>
      <c r="X6" s="23">
        <v>19</v>
      </c>
      <c r="Y6" s="1">
        <v>20</v>
      </c>
      <c r="Z6" s="1">
        <v>21</v>
      </c>
      <c r="AA6" s="1">
        <v>22</v>
      </c>
      <c r="AB6" s="1">
        <v>23</v>
      </c>
      <c r="AC6" s="1">
        <v>24</v>
      </c>
      <c r="AD6" s="1">
        <v>25</v>
      </c>
      <c r="AE6" s="1">
        <v>26</v>
      </c>
      <c r="AF6" s="1">
        <v>27</v>
      </c>
      <c r="AG6" s="1">
        <v>28</v>
      </c>
      <c r="AH6" s="1">
        <v>29</v>
      </c>
      <c r="AI6" s="1">
        <v>30</v>
      </c>
      <c r="AJ6" s="1">
        <v>31</v>
      </c>
      <c r="AK6" s="1">
        <v>32</v>
      </c>
      <c r="AL6" s="1">
        <v>33</v>
      </c>
      <c r="AM6" s="1">
        <v>34</v>
      </c>
      <c r="AN6" s="1">
        <v>35</v>
      </c>
      <c r="AO6" s="1">
        <v>36</v>
      </c>
      <c r="AP6" s="1">
        <v>37</v>
      </c>
      <c r="AQ6" s="1">
        <v>38</v>
      </c>
      <c r="AR6" s="1">
        <v>39</v>
      </c>
      <c r="AS6" s="1">
        <v>40</v>
      </c>
      <c r="AT6" s="1">
        <v>41</v>
      </c>
      <c r="AU6" s="1">
        <v>42</v>
      </c>
      <c r="AV6" s="3">
        <v>43</v>
      </c>
      <c r="AW6" s="1"/>
      <c r="AX6" s="19">
        <v>44</v>
      </c>
      <c r="AY6" s="19">
        <v>45</v>
      </c>
      <c r="AZ6" s="19">
        <v>46</v>
      </c>
      <c r="BA6" s="19">
        <v>47</v>
      </c>
      <c r="BB6" s="19">
        <v>48</v>
      </c>
      <c r="BC6" s="19">
        <v>49</v>
      </c>
      <c r="BD6" s="19">
        <v>50</v>
      </c>
      <c r="BE6" s="19">
        <v>51</v>
      </c>
      <c r="BF6" s="19">
        <v>52</v>
      </c>
    </row>
    <row r="7" spans="1:58" ht="15.75" thickBot="1" x14ac:dyDescent="0.3">
      <c r="A7" s="43" t="s">
        <v>121</v>
      </c>
      <c r="B7" s="11"/>
      <c r="C7" s="12" t="s">
        <v>122</v>
      </c>
      <c r="D7" s="13" t="s">
        <v>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4"/>
      <c r="V7" s="1"/>
      <c r="W7" s="23"/>
      <c r="X7" s="23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3"/>
      <c r="AW7" s="1"/>
      <c r="AX7" s="19"/>
      <c r="AY7" s="19"/>
      <c r="AZ7" s="19"/>
      <c r="BA7" s="19"/>
      <c r="BB7" s="19"/>
      <c r="BC7" s="19"/>
      <c r="BD7" s="19"/>
      <c r="BE7" s="19"/>
      <c r="BF7" s="19"/>
    </row>
    <row r="8" spans="1:58" ht="21.75" thickBot="1" x14ac:dyDescent="0.3">
      <c r="A8" s="43"/>
      <c r="B8" s="14" t="s">
        <v>10</v>
      </c>
      <c r="C8" s="15" t="s">
        <v>11</v>
      </c>
      <c r="D8" s="1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4"/>
      <c r="V8" s="1"/>
      <c r="W8" s="23"/>
      <c r="X8" s="23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3"/>
      <c r="AW8" s="1"/>
      <c r="AX8" s="19"/>
      <c r="AY8" s="19"/>
      <c r="AZ8" s="19"/>
      <c r="BA8" s="19"/>
      <c r="BB8" s="19"/>
      <c r="BC8" s="19"/>
      <c r="BD8" s="19"/>
      <c r="BE8" s="19"/>
      <c r="BF8" s="19"/>
    </row>
    <row r="9" spans="1:58" x14ac:dyDescent="0.25">
      <c r="A9" s="43"/>
      <c r="B9" s="59" t="s">
        <v>12</v>
      </c>
      <c r="C9" s="57" t="s">
        <v>13</v>
      </c>
      <c r="D9" s="13" t="s">
        <v>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4"/>
      <c r="V9" s="25">
        <f>SUM(E9:U9)</f>
        <v>0</v>
      </c>
      <c r="W9" s="26" t="s">
        <v>47</v>
      </c>
      <c r="X9" s="26" t="s">
        <v>47</v>
      </c>
      <c r="Y9" s="19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3"/>
      <c r="AW9" s="25">
        <f>SUM(Y9:AV9)</f>
        <v>0</v>
      </c>
      <c r="AX9" s="19"/>
      <c r="AY9" s="19"/>
      <c r="AZ9" s="19"/>
      <c r="BA9" s="19"/>
      <c r="BB9" s="19"/>
      <c r="BC9" s="19"/>
      <c r="BD9" s="19"/>
      <c r="BE9" s="19"/>
      <c r="BF9" s="19"/>
    </row>
    <row r="10" spans="1:58" ht="15.75" thickBot="1" x14ac:dyDescent="0.3">
      <c r="A10" s="43"/>
      <c r="B10" s="60"/>
      <c r="C10" s="58"/>
      <c r="D10" s="13" t="s">
        <v>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4"/>
      <c r="V10" s="25">
        <f t="shared" ref="V10:V52" si="0">SUM(E10:U10)</f>
        <v>0</v>
      </c>
      <c r="W10" s="26" t="s">
        <v>47</v>
      </c>
      <c r="X10" s="26" t="s">
        <v>47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3"/>
      <c r="AW10" s="25">
        <f t="shared" ref="AW10:AW52" si="1">SUM(Y10:AV10)</f>
        <v>0</v>
      </c>
      <c r="AX10" s="19"/>
      <c r="AY10" s="19"/>
      <c r="AZ10" s="19"/>
      <c r="BA10" s="19"/>
      <c r="BB10" s="19"/>
      <c r="BC10" s="19"/>
      <c r="BD10" s="19"/>
      <c r="BE10" s="19"/>
      <c r="BF10" s="19"/>
    </row>
    <row r="11" spans="1:58" s="4" customFormat="1" ht="21" customHeight="1" x14ac:dyDescent="0.25">
      <c r="A11" s="43"/>
      <c r="B11" s="65" t="s">
        <v>28</v>
      </c>
      <c r="C11" s="64" t="s">
        <v>63</v>
      </c>
      <c r="D11" s="13" t="s">
        <v>7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4"/>
      <c r="V11" s="25">
        <f t="shared" si="0"/>
        <v>0</v>
      </c>
      <c r="W11" s="27" t="s">
        <v>47</v>
      </c>
      <c r="X11" s="27" t="s">
        <v>47</v>
      </c>
      <c r="Y11" s="19">
        <v>2</v>
      </c>
      <c r="Z11" s="1">
        <v>2</v>
      </c>
      <c r="AA11" s="1">
        <v>2</v>
      </c>
      <c r="AB11" s="1">
        <v>2</v>
      </c>
      <c r="AC11" s="1">
        <v>2</v>
      </c>
      <c r="AD11" s="1">
        <v>2</v>
      </c>
      <c r="AE11" s="1">
        <v>2</v>
      </c>
      <c r="AF11" s="1">
        <v>2</v>
      </c>
      <c r="AG11" s="1">
        <v>2</v>
      </c>
      <c r="AH11" s="1">
        <v>2</v>
      </c>
      <c r="AI11" s="1">
        <v>2</v>
      </c>
      <c r="AJ11" s="1">
        <v>2</v>
      </c>
      <c r="AK11" s="1">
        <v>2</v>
      </c>
      <c r="AL11" s="1">
        <v>2</v>
      </c>
      <c r="AM11" s="1">
        <v>2</v>
      </c>
      <c r="AN11" s="1">
        <v>2</v>
      </c>
      <c r="AO11" s="1"/>
      <c r="AP11" s="1"/>
      <c r="AQ11" s="1"/>
      <c r="AR11" s="1"/>
      <c r="AS11" s="1"/>
      <c r="AT11" s="1"/>
      <c r="AU11" s="1"/>
      <c r="AV11" s="3"/>
      <c r="AW11" s="25">
        <f t="shared" si="1"/>
        <v>32</v>
      </c>
      <c r="AX11" s="19"/>
      <c r="AY11" s="19"/>
      <c r="AZ11" s="19"/>
      <c r="BA11" s="19"/>
      <c r="BB11" s="19"/>
      <c r="BC11" s="19"/>
      <c r="BD11" s="19"/>
      <c r="BE11" s="19"/>
      <c r="BF11" s="19"/>
    </row>
    <row r="12" spans="1:58" x14ac:dyDescent="0.25">
      <c r="A12" s="43"/>
      <c r="B12" s="53"/>
      <c r="C12" s="56"/>
      <c r="D12" s="13" t="s">
        <v>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4"/>
      <c r="V12" s="25">
        <f t="shared" si="0"/>
        <v>0</v>
      </c>
      <c r="W12" s="27" t="s">
        <v>47</v>
      </c>
      <c r="X12" s="27" t="s">
        <v>47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D12" s="1">
        <v>1</v>
      </c>
      <c r="AE12" s="1">
        <v>1</v>
      </c>
      <c r="AF12" s="1">
        <v>1</v>
      </c>
      <c r="AG12" s="1">
        <v>1</v>
      </c>
      <c r="AH12" s="1">
        <v>1</v>
      </c>
      <c r="AI12" s="1">
        <v>1</v>
      </c>
      <c r="AJ12" s="1">
        <v>1</v>
      </c>
      <c r="AK12" s="1">
        <v>1</v>
      </c>
      <c r="AL12" s="1">
        <v>1</v>
      </c>
      <c r="AM12" s="1">
        <v>1</v>
      </c>
      <c r="AN12" s="1">
        <v>1</v>
      </c>
      <c r="AO12" s="1"/>
      <c r="AP12" s="1"/>
      <c r="AQ12" s="1"/>
      <c r="AR12" s="1"/>
      <c r="AS12" s="1"/>
      <c r="AT12" s="1"/>
      <c r="AU12" s="1"/>
      <c r="AV12" s="3"/>
      <c r="AW12" s="25">
        <f t="shared" si="1"/>
        <v>16</v>
      </c>
      <c r="AX12" s="19"/>
      <c r="AY12" s="19"/>
      <c r="AZ12" s="19"/>
      <c r="BA12" s="19"/>
      <c r="BB12" s="19"/>
      <c r="BC12" s="19"/>
      <c r="BD12" s="19"/>
      <c r="BE12" s="19"/>
      <c r="BF12" s="19"/>
    </row>
    <row r="13" spans="1:58" s="4" customFormat="1" ht="21" customHeight="1" x14ac:dyDescent="0.25">
      <c r="A13" s="43"/>
      <c r="B13" s="52" t="s">
        <v>29</v>
      </c>
      <c r="C13" s="55" t="s">
        <v>64</v>
      </c>
      <c r="D13" s="13" t="s">
        <v>7</v>
      </c>
      <c r="E13" s="1">
        <v>4</v>
      </c>
      <c r="F13" s="1">
        <v>2</v>
      </c>
      <c r="G13" s="1">
        <v>4</v>
      </c>
      <c r="H13" s="1">
        <v>4</v>
      </c>
      <c r="I13" s="1">
        <v>4</v>
      </c>
      <c r="J13" s="1">
        <v>4</v>
      </c>
      <c r="K13" s="1">
        <v>2</v>
      </c>
      <c r="L13" s="1"/>
      <c r="M13" s="1"/>
      <c r="N13" s="1"/>
      <c r="O13" s="1"/>
      <c r="P13" s="1"/>
      <c r="Q13" s="1"/>
      <c r="R13" s="1"/>
      <c r="S13" s="1"/>
      <c r="T13" s="1"/>
      <c r="U13" s="24"/>
      <c r="V13" s="25">
        <f t="shared" si="0"/>
        <v>24</v>
      </c>
      <c r="W13" s="27" t="s">
        <v>47</v>
      </c>
      <c r="X13" s="27" t="s">
        <v>47</v>
      </c>
      <c r="Y13" s="19">
        <v>2</v>
      </c>
      <c r="Z13" s="1">
        <v>4</v>
      </c>
      <c r="AA13" s="1">
        <v>2</v>
      </c>
      <c r="AB13" s="1">
        <v>4</v>
      </c>
      <c r="AC13" s="1">
        <v>2</v>
      </c>
      <c r="AD13" s="1">
        <v>2</v>
      </c>
      <c r="AE13" s="1">
        <v>4</v>
      </c>
      <c r="AF13" s="1">
        <v>4</v>
      </c>
      <c r="AG13" s="1">
        <v>2</v>
      </c>
      <c r="AH13" s="1">
        <v>4</v>
      </c>
      <c r="AI13" s="1">
        <v>2</v>
      </c>
      <c r="AJ13" s="1">
        <v>4</v>
      </c>
      <c r="AK13" s="1">
        <v>2</v>
      </c>
      <c r="AL13" s="1">
        <v>4</v>
      </c>
      <c r="AM13" s="1">
        <v>2</v>
      </c>
      <c r="AN13" s="1"/>
      <c r="AO13" s="1"/>
      <c r="AP13" s="1"/>
      <c r="AQ13" s="1"/>
      <c r="AR13" s="1"/>
      <c r="AS13" s="1"/>
      <c r="AT13" s="1"/>
      <c r="AU13" s="1"/>
      <c r="AV13" s="3"/>
      <c r="AW13" s="25">
        <f t="shared" si="1"/>
        <v>44</v>
      </c>
      <c r="AX13" s="19"/>
      <c r="AY13" s="19"/>
      <c r="AZ13" s="19"/>
      <c r="BA13" s="19"/>
      <c r="BB13" s="19"/>
      <c r="BC13" s="19"/>
      <c r="BD13" s="19"/>
      <c r="BE13" s="19"/>
      <c r="BF13" s="19"/>
    </row>
    <row r="14" spans="1:58" x14ac:dyDescent="0.25">
      <c r="A14" s="43"/>
      <c r="B14" s="53"/>
      <c r="C14" s="56"/>
      <c r="D14" s="13" t="s">
        <v>8</v>
      </c>
      <c r="E14" s="1">
        <v>4</v>
      </c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1</v>
      </c>
      <c r="L14" s="1"/>
      <c r="M14" s="1"/>
      <c r="N14" s="1"/>
      <c r="O14" s="1"/>
      <c r="P14" s="1"/>
      <c r="Q14" s="1"/>
      <c r="R14" s="1"/>
      <c r="S14" s="1"/>
      <c r="T14" s="1"/>
      <c r="U14" s="24"/>
      <c r="V14" s="25">
        <f t="shared" si="0"/>
        <v>15</v>
      </c>
      <c r="W14" s="27" t="s">
        <v>47</v>
      </c>
      <c r="X14" s="27" t="s">
        <v>47</v>
      </c>
      <c r="Y14" s="1">
        <v>1</v>
      </c>
      <c r="Z14" s="1">
        <v>1</v>
      </c>
      <c r="AA14" s="1">
        <v>1</v>
      </c>
      <c r="AB14" s="1">
        <v>1</v>
      </c>
      <c r="AC14" s="1">
        <v>1</v>
      </c>
      <c r="AD14" s="1">
        <v>1</v>
      </c>
      <c r="AE14" s="1">
        <v>1</v>
      </c>
      <c r="AF14" s="1">
        <v>1</v>
      </c>
      <c r="AG14" s="1">
        <v>1</v>
      </c>
      <c r="AH14" s="1">
        <v>1</v>
      </c>
      <c r="AI14" s="1">
        <v>1</v>
      </c>
      <c r="AJ14" s="1">
        <v>2</v>
      </c>
      <c r="AK14" s="1">
        <v>1</v>
      </c>
      <c r="AL14" s="1">
        <v>1</v>
      </c>
      <c r="AM14" s="1"/>
      <c r="AN14" s="1"/>
      <c r="AO14" s="1"/>
      <c r="AP14" s="1"/>
      <c r="AQ14" s="1"/>
      <c r="AR14" s="1"/>
      <c r="AS14" s="1"/>
      <c r="AT14" s="1"/>
      <c r="AU14" s="1"/>
      <c r="AV14" s="3"/>
      <c r="AW14" s="25">
        <f t="shared" si="1"/>
        <v>15</v>
      </c>
      <c r="AX14" s="19"/>
      <c r="AY14" s="19"/>
      <c r="AZ14" s="19"/>
      <c r="BA14" s="19"/>
      <c r="BB14" s="19"/>
      <c r="BC14" s="19"/>
      <c r="BD14" s="19"/>
      <c r="BE14" s="19"/>
      <c r="BF14" s="19"/>
    </row>
    <row r="15" spans="1:58" s="4" customFormat="1" ht="21" customHeight="1" x14ac:dyDescent="0.25">
      <c r="A15" s="43"/>
      <c r="B15" s="52" t="s">
        <v>30</v>
      </c>
      <c r="C15" s="55" t="s">
        <v>65</v>
      </c>
      <c r="D15" s="13" t="s">
        <v>7</v>
      </c>
      <c r="E15" s="1">
        <v>2</v>
      </c>
      <c r="F15" s="1">
        <v>2</v>
      </c>
      <c r="G15" s="1">
        <v>4</v>
      </c>
      <c r="H15" s="1">
        <v>2</v>
      </c>
      <c r="I15" s="1">
        <v>4</v>
      </c>
      <c r="J15" s="1">
        <v>2</v>
      </c>
      <c r="K15" s="1">
        <v>2</v>
      </c>
      <c r="L15" s="1">
        <v>4</v>
      </c>
      <c r="M15" s="1">
        <v>2</v>
      </c>
      <c r="N15" s="1">
        <v>4</v>
      </c>
      <c r="O15" s="1">
        <v>2</v>
      </c>
      <c r="P15" s="1">
        <v>4</v>
      </c>
      <c r="Q15" s="1">
        <v>2</v>
      </c>
      <c r="R15" s="1"/>
      <c r="S15" s="1"/>
      <c r="T15" s="1"/>
      <c r="U15" s="24"/>
      <c r="V15" s="25">
        <f t="shared" si="0"/>
        <v>36</v>
      </c>
      <c r="W15" s="27" t="s">
        <v>47</v>
      </c>
      <c r="X15" s="27" t="s">
        <v>47</v>
      </c>
      <c r="Y15" s="19">
        <v>4</v>
      </c>
      <c r="Z15" s="1">
        <v>2</v>
      </c>
      <c r="AA15" s="1">
        <v>4</v>
      </c>
      <c r="AB15" s="1">
        <v>2</v>
      </c>
      <c r="AC15" s="1">
        <v>4</v>
      </c>
      <c r="AD15" s="1">
        <v>2</v>
      </c>
      <c r="AE15" s="1">
        <v>4</v>
      </c>
      <c r="AF15" s="1">
        <v>2</v>
      </c>
      <c r="AG15" s="1">
        <v>2</v>
      </c>
      <c r="AH15" s="1">
        <v>2</v>
      </c>
      <c r="AI15" s="1">
        <v>2</v>
      </c>
      <c r="AJ15" s="1">
        <v>2</v>
      </c>
      <c r="AK15" s="1">
        <v>4</v>
      </c>
      <c r="AL15" s="1">
        <v>4</v>
      </c>
      <c r="AM15" s="1">
        <v>2</v>
      </c>
      <c r="AN15" s="1"/>
      <c r="AO15" s="1"/>
      <c r="AP15" s="1"/>
      <c r="AQ15" s="1"/>
      <c r="AR15" s="1"/>
      <c r="AS15" s="1"/>
      <c r="AT15" s="1"/>
      <c r="AU15" s="1"/>
      <c r="AV15" s="3"/>
      <c r="AW15" s="25">
        <f t="shared" si="1"/>
        <v>42</v>
      </c>
      <c r="AX15" s="19"/>
      <c r="AY15" s="19"/>
      <c r="AZ15" s="19"/>
      <c r="BA15" s="19"/>
      <c r="BB15" s="19"/>
      <c r="BC15" s="19"/>
      <c r="BD15" s="19"/>
      <c r="BE15" s="19"/>
      <c r="BF15" s="19"/>
    </row>
    <row r="16" spans="1:58" x14ac:dyDescent="0.25">
      <c r="A16" s="43"/>
      <c r="B16" s="53"/>
      <c r="C16" s="56"/>
      <c r="D16" s="13" t="s">
        <v>8</v>
      </c>
      <c r="E16" s="1">
        <v>1</v>
      </c>
      <c r="F16" s="1">
        <v>1</v>
      </c>
      <c r="G16" s="1">
        <v>2</v>
      </c>
      <c r="H16" s="1">
        <v>1</v>
      </c>
      <c r="I16" s="1">
        <v>2</v>
      </c>
      <c r="J16" s="1">
        <v>1</v>
      </c>
      <c r="K16" s="1">
        <v>2</v>
      </c>
      <c r="L16" s="1">
        <v>1</v>
      </c>
      <c r="M16" s="1">
        <v>2</v>
      </c>
      <c r="N16" s="1">
        <v>1</v>
      </c>
      <c r="O16" s="1">
        <v>2</v>
      </c>
      <c r="P16" s="1">
        <v>1</v>
      </c>
      <c r="Q16" s="1">
        <v>1</v>
      </c>
      <c r="R16" s="1"/>
      <c r="S16" s="1"/>
      <c r="T16" s="1"/>
      <c r="U16" s="24"/>
      <c r="V16" s="25">
        <f t="shared" si="0"/>
        <v>18</v>
      </c>
      <c r="W16" s="27" t="s">
        <v>47</v>
      </c>
      <c r="X16" s="27" t="s">
        <v>47</v>
      </c>
      <c r="Y16" s="1">
        <v>1</v>
      </c>
      <c r="Z16" s="1">
        <v>2</v>
      </c>
      <c r="AA16" s="1">
        <v>1</v>
      </c>
      <c r="AB16" s="1">
        <v>1</v>
      </c>
      <c r="AC16" s="1">
        <v>2</v>
      </c>
      <c r="AD16" s="1">
        <v>1</v>
      </c>
      <c r="AE16" s="1">
        <v>2</v>
      </c>
      <c r="AF16" s="1">
        <v>1</v>
      </c>
      <c r="AG16" s="1">
        <v>1</v>
      </c>
      <c r="AH16" s="1">
        <v>1</v>
      </c>
      <c r="AI16" s="1">
        <v>1</v>
      </c>
      <c r="AJ16" s="1">
        <v>1</v>
      </c>
      <c r="AK16" s="1">
        <v>1</v>
      </c>
      <c r="AL16" s="1">
        <v>1</v>
      </c>
      <c r="AM16" s="1">
        <v>1</v>
      </c>
      <c r="AN16" s="1"/>
      <c r="AO16" s="1"/>
      <c r="AP16" s="1"/>
      <c r="AQ16" s="1"/>
      <c r="AR16" s="1"/>
      <c r="AS16" s="1"/>
      <c r="AT16" s="1"/>
      <c r="AU16" s="1"/>
      <c r="AV16" s="3"/>
      <c r="AW16" s="25">
        <f t="shared" si="1"/>
        <v>18</v>
      </c>
      <c r="AX16" s="19"/>
      <c r="AY16" s="19"/>
      <c r="AZ16" s="19"/>
      <c r="BA16" s="19"/>
      <c r="BB16" s="19"/>
      <c r="BC16" s="19"/>
      <c r="BD16" s="19"/>
      <c r="BE16" s="19"/>
      <c r="BF16" s="19"/>
    </row>
    <row r="17" spans="1:58" s="4" customFormat="1" ht="19.5" customHeight="1" x14ac:dyDescent="0.25">
      <c r="A17" s="43"/>
      <c r="B17" s="52" t="s">
        <v>31</v>
      </c>
      <c r="C17" s="55" t="s">
        <v>66</v>
      </c>
      <c r="D17" s="13" t="s">
        <v>7</v>
      </c>
      <c r="E17" s="1">
        <v>2</v>
      </c>
      <c r="F17" s="1">
        <v>4</v>
      </c>
      <c r="G17" s="1">
        <v>2</v>
      </c>
      <c r="H17" s="1">
        <v>4</v>
      </c>
      <c r="I17" s="1">
        <v>2</v>
      </c>
      <c r="J17" s="1">
        <v>4</v>
      </c>
      <c r="K17" s="1">
        <v>2</v>
      </c>
      <c r="L17" s="1">
        <v>2</v>
      </c>
      <c r="M17" s="1">
        <v>2</v>
      </c>
      <c r="N17" s="1">
        <v>2</v>
      </c>
      <c r="O17" s="1">
        <v>2</v>
      </c>
      <c r="P17" s="1">
        <v>2</v>
      </c>
      <c r="Q17" s="1">
        <v>2</v>
      </c>
      <c r="R17" s="1"/>
      <c r="S17" s="1"/>
      <c r="T17" s="1"/>
      <c r="U17" s="24"/>
      <c r="V17" s="25">
        <f t="shared" si="0"/>
        <v>32</v>
      </c>
      <c r="W17" s="27" t="s">
        <v>47</v>
      </c>
      <c r="X17" s="27" t="s">
        <v>47</v>
      </c>
      <c r="Y17" s="19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3"/>
      <c r="AW17" s="25">
        <f t="shared" si="1"/>
        <v>0</v>
      </c>
      <c r="AX17" s="19"/>
      <c r="AY17" s="19"/>
      <c r="AZ17" s="19"/>
      <c r="BA17" s="19"/>
      <c r="BB17" s="19"/>
      <c r="BC17" s="19"/>
      <c r="BD17" s="19"/>
      <c r="BE17" s="19"/>
      <c r="BF17" s="19"/>
    </row>
    <row r="18" spans="1:58" x14ac:dyDescent="0.25">
      <c r="A18" s="43"/>
      <c r="B18" s="53"/>
      <c r="C18" s="56"/>
      <c r="D18" s="13" t="s">
        <v>8</v>
      </c>
      <c r="E18" s="1">
        <v>1</v>
      </c>
      <c r="F18" s="1">
        <v>2</v>
      </c>
      <c r="G18" s="1">
        <v>1</v>
      </c>
      <c r="H18" s="1">
        <v>2</v>
      </c>
      <c r="I18" s="1">
        <v>1</v>
      </c>
      <c r="J18" s="1">
        <v>2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/>
      <c r="S18" s="1"/>
      <c r="T18" s="1"/>
      <c r="U18" s="24"/>
      <c r="V18" s="25">
        <f t="shared" si="0"/>
        <v>16</v>
      </c>
      <c r="W18" s="27" t="s">
        <v>47</v>
      </c>
      <c r="X18" s="27" t="s">
        <v>47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3"/>
      <c r="AW18" s="25">
        <f t="shared" si="1"/>
        <v>0</v>
      </c>
      <c r="AX18" s="19"/>
      <c r="AY18" s="19"/>
      <c r="AZ18" s="19"/>
      <c r="BA18" s="19"/>
      <c r="BB18" s="19"/>
      <c r="BC18" s="19"/>
      <c r="BD18" s="19"/>
      <c r="BE18" s="19"/>
      <c r="BF18" s="19"/>
    </row>
    <row r="19" spans="1:58" s="4" customFormat="1" x14ac:dyDescent="0.25">
      <c r="A19" s="43"/>
      <c r="B19" s="52" t="s">
        <v>32</v>
      </c>
      <c r="C19" s="55" t="s">
        <v>14</v>
      </c>
      <c r="D19" s="13" t="s">
        <v>7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4"/>
      <c r="V19" s="25">
        <f t="shared" si="0"/>
        <v>0</v>
      </c>
      <c r="W19" s="27" t="s">
        <v>47</v>
      </c>
      <c r="X19" s="27" t="s">
        <v>47</v>
      </c>
      <c r="Y19" s="19">
        <v>2</v>
      </c>
      <c r="Z19" s="19">
        <v>2</v>
      </c>
      <c r="AA19" s="19">
        <v>2</v>
      </c>
      <c r="AB19" s="19">
        <v>2</v>
      </c>
      <c r="AC19" s="19">
        <v>2</v>
      </c>
      <c r="AD19" s="19">
        <v>2</v>
      </c>
      <c r="AE19" s="19">
        <v>2</v>
      </c>
      <c r="AF19" s="19">
        <v>2</v>
      </c>
      <c r="AG19" s="19">
        <v>2</v>
      </c>
      <c r="AH19" s="19">
        <v>2</v>
      </c>
      <c r="AI19" s="19">
        <v>2</v>
      </c>
      <c r="AJ19" s="19">
        <v>2</v>
      </c>
      <c r="AK19" s="19">
        <v>2</v>
      </c>
      <c r="AL19" s="1">
        <v>2</v>
      </c>
      <c r="AM19" s="1">
        <v>2</v>
      </c>
      <c r="AN19" s="1">
        <v>2</v>
      </c>
      <c r="AO19" s="1"/>
      <c r="AP19" s="1"/>
      <c r="AQ19" s="1"/>
      <c r="AR19" s="1"/>
      <c r="AS19" s="1"/>
      <c r="AT19" s="1"/>
      <c r="AU19" s="1"/>
      <c r="AV19" s="3"/>
      <c r="AW19" s="25">
        <f t="shared" si="1"/>
        <v>32</v>
      </c>
      <c r="AX19" s="19"/>
      <c r="AY19" s="19"/>
      <c r="AZ19" s="19"/>
      <c r="BA19" s="19"/>
      <c r="BB19" s="19"/>
      <c r="BC19" s="19"/>
      <c r="BD19" s="19"/>
      <c r="BE19" s="19"/>
      <c r="BF19" s="19"/>
    </row>
    <row r="20" spans="1:58" x14ac:dyDescent="0.25">
      <c r="A20" s="43"/>
      <c r="B20" s="53"/>
      <c r="C20" s="56"/>
      <c r="D20" s="13" t="s">
        <v>8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24"/>
      <c r="V20" s="25">
        <f t="shared" si="0"/>
        <v>0</v>
      </c>
      <c r="W20" s="27" t="s">
        <v>47</v>
      </c>
      <c r="X20" s="27" t="s">
        <v>47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>
        <v>1</v>
      </c>
      <c r="AJ20" s="1">
        <v>1</v>
      </c>
      <c r="AK20" s="1">
        <v>1</v>
      </c>
      <c r="AL20" s="1">
        <v>1</v>
      </c>
      <c r="AM20" s="1">
        <v>1</v>
      </c>
      <c r="AN20" s="1">
        <v>1</v>
      </c>
      <c r="AO20" s="1"/>
      <c r="AP20" s="1"/>
      <c r="AQ20" s="1"/>
      <c r="AR20" s="1"/>
      <c r="AS20" s="1"/>
      <c r="AT20" s="1"/>
      <c r="AU20" s="1"/>
      <c r="AV20" s="3"/>
      <c r="AW20" s="25">
        <f t="shared" si="1"/>
        <v>16</v>
      </c>
      <c r="AX20" s="19"/>
      <c r="AY20" s="19"/>
      <c r="AZ20" s="19"/>
      <c r="BA20" s="19"/>
      <c r="BB20" s="19"/>
      <c r="BC20" s="19"/>
      <c r="BD20" s="19"/>
      <c r="BE20" s="19"/>
      <c r="BF20" s="19"/>
    </row>
    <row r="21" spans="1:58" s="4" customFormat="1" x14ac:dyDescent="0.25">
      <c r="A21" s="43"/>
      <c r="B21" s="52" t="s">
        <v>77</v>
      </c>
      <c r="C21" s="55" t="s">
        <v>78</v>
      </c>
      <c r="D21" s="13" t="s">
        <v>7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4"/>
      <c r="V21" s="25">
        <f t="shared" si="0"/>
        <v>0</v>
      </c>
      <c r="W21" s="27" t="s">
        <v>47</v>
      </c>
      <c r="X21" s="27" t="s">
        <v>47</v>
      </c>
      <c r="Y21" s="19">
        <v>2</v>
      </c>
      <c r="Z21" s="1">
        <v>4</v>
      </c>
      <c r="AA21" s="19">
        <v>2</v>
      </c>
      <c r="AB21" s="1">
        <v>4</v>
      </c>
      <c r="AC21" s="19">
        <v>2</v>
      </c>
      <c r="AD21" s="1">
        <v>2</v>
      </c>
      <c r="AE21" s="19">
        <v>2</v>
      </c>
      <c r="AF21" s="1">
        <v>4</v>
      </c>
      <c r="AG21" s="19">
        <v>2</v>
      </c>
      <c r="AH21" s="1">
        <v>4</v>
      </c>
      <c r="AI21" s="19">
        <v>4</v>
      </c>
      <c r="AJ21" s="1">
        <v>4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3"/>
      <c r="AW21" s="25">
        <f t="shared" si="1"/>
        <v>36</v>
      </c>
      <c r="AX21" s="19"/>
      <c r="AY21" s="19"/>
      <c r="AZ21" s="19"/>
      <c r="BA21" s="19"/>
      <c r="BB21" s="19"/>
      <c r="BC21" s="19"/>
      <c r="BD21" s="19"/>
      <c r="BE21" s="19"/>
      <c r="BF21" s="19"/>
    </row>
    <row r="22" spans="1:58" x14ac:dyDescent="0.25">
      <c r="A22" s="43"/>
      <c r="B22" s="53"/>
      <c r="C22" s="56"/>
      <c r="D22" s="13" t="s">
        <v>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4"/>
      <c r="V22" s="25">
        <f t="shared" si="0"/>
        <v>0</v>
      </c>
      <c r="W22" s="27" t="s">
        <v>47</v>
      </c>
      <c r="X22" s="27" t="s">
        <v>47</v>
      </c>
      <c r="Y22" s="1">
        <v>1</v>
      </c>
      <c r="Z22" s="1">
        <v>2</v>
      </c>
      <c r="AA22" s="1">
        <v>1</v>
      </c>
      <c r="AB22" s="1">
        <v>2</v>
      </c>
      <c r="AC22" s="1">
        <v>1</v>
      </c>
      <c r="AD22" s="1">
        <v>1</v>
      </c>
      <c r="AE22" s="1">
        <v>1</v>
      </c>
      <c r="AF22" s="1">
        <v>2</v>
      </c>
      <c r="AG22" s="1">
        <v>1</v>
      </c>
      <c r="AH22" s="1">
        <v>2</v>
      </c>
      <c r="AI22" s="1">
        <v>2</v>
      </c>
      <c r="AJ22" s="1">
        <v>2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3"/>
      <c r="AW22" s="25">
        <f t="shared" si="1"/>
        <v>18</v>
      </c>
      <c r="AX22" s="19"/>
      <c r="AY22" s="19"/>
      <c r="AZ22" s="19"/>
      <c r="BA22" s="19"/>
      <c r="BB22" s="19"/>
      <c r="BC22" s="19"/>
      <c r="BD22" s="19"/>
      <c r="BE22" s="19"/>
      <c r="BF22" s="19"/>
    </row>
    <row r="23" spans="1:58" x14ac:dyDescent="0.25">
      <c r="A23" s="43"/>
      <c r="B23" s="47" t="s">
        <v>16</v>
      </c>
      <c r="C23" s="45" t="s">
        <v>15</v>
      </c>
      <c r="D23" s="13" t="s">
        <v>7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4"/>
      <c r="V23" s="25">
        <f t="shared" si="0"/>
        <v>0</v>
      </c>
      <c r="W23" s="27" t="s">
        <v>47</v>
      </c>
      <c r="X23" s="27" t="s">
        <v>47</v>
      </c>
      <c r="Y23" s="19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3"/>
      <c r="AW23" s="25">
        <f t="shared" si="1"/>
        <v>0</v>
      </c>
      <c r="AX23" s="19"/>
      <c r="AY23" s="19"/>
      <c r="AZ23" s="19"/>
      <c r="BA23" s="19"/>
      <c r="BB23" s="19"/>
      <c r="BC23" s="19"/>
      <c r="BD23" s="19"/>
      <c r="BE23" s="19"/>
      <c r="BF23" s="19"/>
    </row>
    <row r="24" spans="1:58" x14ac:dyDescent="0.25">
      <c r="A24" s="43"/>
      <c r="B24" s="48"/>
      <c r="C24" s="46"/>
      <c r="D24" s="13" t="s">
        <v>8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4"/>
      <c r="V24" s="25">
        <f t="shared" si="0"/>
        <v>0</v>
      </c>
      <c r="W24" s="27" t="s">
        <v>47</v>
      </c>
      <c r="X24" s="27" t="s">
        <v>47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3"/>
      <c r="AW24" s="25">
        <f t="shared" si="1"/>
        <v>0</v>
      </c>
      <c r="AX24" s="19"/>
      <c r="AY24" s="19"/>
      <c r="AZ24" s="19"/>
      <c r="BA24" s="19"/>
      <c r="BB24" s="19"/>
      <c r="BC24" s="19"/>
      <c r="BD24" s="19"/>
      <c r="BE24" s="19"/>
      <c r="BF24" s="19"/>
    </row>
    <row r="25" spans="1:58" x14ac:dyDescent="0.25">
      <c r="A25" s="43"/>
      <c r="B25" s="52" t="s">
        <v>17</v>
      </c>
      <c r="C25" s="55" t="s">
        <v>18</v>
      </c>
      <c r="D25" s="13" t="s">
        <v>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24"/>
      <c r="V25" s="25">
        <f t="shared" si="0"/>
        <v>0</v>
      </c>
      <c r="W25" s="27" t="s">
        <v>47</v>
      </c>
      <c r="X25" s="27" t="s">
        <v>47</v>
      </c>
      <c r="Y25" s="19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3"/>
      <c r="AW25" s="25">
        <f t="shared" si="1"/>
        <v>0</v>
      </c>
      <c r="AX25" s="19"/>
      <c r="AY25" s="19"/>
      <c r="AZ25" s="19"/>
      <c r="BA25" s="19"/>
      <c r="BB25" s="19"/>
      <c r="BC25" s="19"/>
      <c r="BD25" s="19"/>
      <c r="BE25" s="19"/>
      <c r="BF25" s="19"/>
    </row>
    <row r="26" spans="1:58" x14ac:dyDescent="0.25">
      <c r="A26" s="43"/>
      <c r="B26" s="53"/>
      <c r="C26" s="56"/>
      <c r="D26" s="13" t="s">
        <v>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4"/>
      <c r="V26" s="25">
        <f t="shared" si="0"/>
        <v>0</v>
      </c>
      <c r="W26" s="27" t="s">
        <v>47</v>
      </c>
      <c r="X26" s="27" t="s">
        <v>47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3"/>
      <c r="AW26" s="25">
        <f t="shared" si="1"/>
        <v>0</v>
      </c>
      <c r="AX26" s="19"/>
      <c r="AY26" s="19"/>
      <c r="AZ26" s="19"/>
      <c r="BA26" s="19"/>
      <c r="BB26" s="19"/>
      <c r="BC26" s="19"/>
      <c r="BD26" s="19"/>
      <c r="BE26" s="19"/>
      <c r="BF26" s="19"/>
    </row>
    <row r="27" spans="1:58" x14ac:dyDescent="0.25">
      <c r="A27" s="43"/>
      <c r="B27" s="52" t="s">
        <v>67</v>
      </c>
      <c r="C27" s="55" t="s">
        <v>68</v>
      </c>
      <c r="D27" s="1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4"/>
      <c r="V27" s="25">
        <f t="shared" si="0"/>
        <v>0</v>
      </c>
      <c r="W27" s="27" t="s">
        <v>47</v>
      </c>
      <c r="X27" s="27" t="s">
        <v>47</v>
      </c>
      <c r="Y27" s="19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3"/>
      <c r="AW27" s="25">
        <f t="shared" si="1"/>
        <v>0</v>
      </c>
      <c r="AX27" s="19"/>
      <c r="AY27" s="19"/>
      <c r="AZ27" s="19"/>
      <c r="BA27" s="19"/>
      <c r="BB27" s="19"/>
      <c r="BC27" s="19"/>
      <c r="BD27" s="19"/>
      <c r="BE27" s="19"/>
      <c r="BF27" s="19"/>
    </row>
    <row r="28" spans="1:58" x14ac:dyDescent="0.25">
      <c r="A28" s="43"/>
      <c r="B28" s="53"/>
      <c r="C28" s="56"/>
      <c r="D28" s="1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4"/>
      <c r="V28" s="25">
        <f t="shared" si="0"/>
        <v>0</v>
      </c>
      <c r="W28" s="27" t="s">
        <v>47</v>
      </c>
      <c r="X28" s="27" t="s">
        <v>47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3"/>
      <c r="AW28" s="25">
        <f t="shared" si="1"/>
        <v>0</v>
      </c>
      <c r="AX28" s="19"/>
      <c r="AY28" s="19"/>
      <c r="AZ28" s="19"/>
      <c r="BA28" s="19"/>
      <c r="BB28" s="19"/>
      <c r="BC28" s="19"/>
      <c r="BD28" s="19"/>
      <c r="BE28" s="19"/>
      <c r="BF28" s="19"/>
    </row>
    <row r="29" spans="1:58" s="4" customFormat="1" ht="21" customHeight="1" x14ac:dyDescent="0.25">
      <c r="A29" s="43"/>
      <c r="B29" s="52" t="s">
        <v>33</v>
      </c>
      <c r="C29" s="55" t="s">
        <v>69</v>
      </c>
      <c r="D29" s="13" t="s">
        <v>7</v>
      </c>
      <c r="E29" s="1">
        <v>2</v>
      </c>
      <c r="F29" s="1">
        <v>2</v>
      </c>
      <c r="G29" s="1">
        <v>2</v>
      </c>
      <c r="H29" s="1">
        <v>2</v>
      </c>
      <c r="I29" s="1">
        <v>2</v>
      </c>
      <c r="J29" s="1">
        <v>2</v>
      </c>
      <c r="K29" s="1">
        <v>2</v>
      </c>
      <c r="L29" s="1">
        <v>2</v>
      </c>
      <c r="M29" s="1">
        <v>4</v>
      </c>
      <c r="N29" s="1">
        <v>2</v>
      </c>
      <c r="O29" s="1">
        <v>4</v>
      </c>
      <c r="P29" s="1">
        <v>2</v>
      </c>
      <c r="Q29" s="1">
        <v>2</v>
      </c>
      <c r="R29" s="1"/>
      <c r="S29" s="1"/>
      <c r="T29" s="1"/>
      <c r="U29" s="24"/>
      <c r="V29" s="25">
        <f t="shared" si="0"/>
        <v>30</v>
      </c>
      <c r="W29" s="27" t="s">
        <v>47</v>
      </c>
      <c r="X29" s="27" t="s">
        <v>47</v>
      </c>
      <c r="Y29" s="19">
        <v>4</v>
      </c>
      <c r="Z29" s="19">
        <v>4</v>
      </c>
      <c r="AA29" s="19">
        <v>6</v>
      </c>
      <c r="AB29" s="19">
        <v>4</v>
      </c>
      <c r="AC29" s="19">
        <v>6</v>
      </c>
      <c r="AD29" s="19">
        <v>4</v>
      </c>
      <c r="AE29" s="19">
        <v>2</v>
      </c>
      <c r="AF29" s="19">
        <v>4</v>
      </c>
      <c r="AG29" s="19">
        <v>2</v>
      </c>
      <c r="AH29" s="19">
        <v>6</v>
      </c>
      <c r="AI29" s="19">
        <v>4</v>
      </c>
      <c r="AJ29" s="19">
        <v>6</v>
      </c>
      <c r="AK29" s="19">
        <v>6</v>
      </c>
      <c r="AL29" s="19">
        <v>6</v>
      </c>
      <c r="AM29" s="19">
        <v>4</v>
      </c>
      <c r="AN29" s="19">
        <v>4</v>
      </c>
      <c r="AO29" s="19"/>
      <c r="AP29" s="19"/>
      <c r="AQ29" s="19"/>
      <c r="AR29" s="19"/>
      <c r="AS29" s="19"/>
      <c r="AT29" s="19"/>
      <c r="AU29" s="19"/>
      <c r="AV29" s="3"/>
      <c r="AW29" s="25">
        <f t="shared" si="1"/>
        <v>72</v>
      </c>
      <c r="AX29" s="19"/>
      <c r="AY29" s="19"/>
      <c r="AZ29" s="19"/>
      <c r="BA29" s="19"/>
      <c r="BB29" s="19"/>
      <c r="BC29" s="19"/>
      <c r="BD29" s="19"/>
      <c r="BE29" s="19"/>
      <c r="BF29" s="19"/>
    </row>
    <row r="30" spans="1:58" x14ac:dyDescent="0.25">
      <c r="A30" s="43"/>
      <c r="B30" s="53"/>
      <c r="C30" s="56"/>
      <c r="D30" s="13" t="s">
        <v>8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2</v>
      </c>
      <c r="N30" s="1">
        <v>1</v>
      </c>
      <c r="O30" s="1">
        <v>2</v>
      </c>
      <c r="P30" s="1">
        <v>1</v>
      </c>
      <c r="Q30" s="1"/>
      <c r="R30" s="1"/>
      <c r="S30" s="1"/>
      <c r="T30" s="1"/>
      <c r="U30" s="24"/>
      <c r="V30" s="25">
        <f t="shared" si="0"/>
        <v>14</v>
      </c>
      <c r="W30" s="27" t="s">
        <v>47</v>
      </c>
      <c r="X30" s="27" t="s">
        <v>47</v>
      </c>
      <c r="Y30" s="1">
        <v>2</v>
      </c>
      <c r="Z30" s="1">
        <v>2</v>
      </c>
      <c r="AA30" s="1">
        <v>3</v>
      </c>
      <c r="AB30" s="1">
        <v>2</v>
      </c>
      <c r="AC30" s="1">
        <v>2</v>
      </c>
      <c r="AD30" s="1">
        <v>2</v>
      </c>
      <c r="AE30" s="1">
        <v>1</v>
      </c>
      <c r="AF30" s="1">
        <v>2</v>
      </c>
      <c r="AG30" s="1">
        <v>2</v>
      </c>
      <c r="AH30" s="1">
        <v>2</v>
      </c>
      <c r="AI30" s="1">
        <v>2</v>
      </c>
      <c r="AJ30" s="1">
        <v>3</v>
      </c>
      <c r="AK30" s="1">
        <v>3</v>
      </c>
      <c r="AL30" s="1">
        <v>3</v>
      </c>
      <c r="AM30" s="1">
        <v>2</v>
      </c>
      <c r="AN30" s="1">
        <v>2</v>
      </c>
      <c r="AO30" s="1"/>
      <c r="AP30" s="1"/>
      <c r="AQ30" s="1"/>
      <c r="AR30" s="1"/>
      <c r="AS30" s="1"/>
      <c r="AT30" s="1"/>
      <c r="AU30" s="1"/>
      <c r="AV30" s="3"/>
      <c r="AW30" s="25">
        <f t="shared" si="1"/>
        <v>35</v>
      </c>
      <c r="AX30" s="19"/>
      <c r="AY30" s="19"/>
      <c r="AZ30" s="19"/>
      <c r="BA30" s="19"/>
      <c r="BB30" s="19"/>
      <c r="BC30" s="19"/>
      <c r="BD30" s="19"/>
      <c r="BE30" s="19"/>
      <c r="BF30" s="19"/>
    </row>
    <row r="31" spans="1:58" s="4" customFormat="1" x14ac:dyDescent="0.25">
      <c r="A31" s="43"/>
      <c r="B31" s="16" t="s">
        <v>20</v>
      </c>
      <c r="C31" s="17" t="s">
        <v>22</v>
      </c>
      <c r="D31" s="13" t="s">
        <v>7</v>
      </c>
      <c r="E31" s="1"/>
      <c r="F31" s="1"/>
      <c r="G31" s="1"/>
      <c r="H31" s="1"/>
      <c r="I31" s="1">
        <v>6</v>
      </c>
      <c r="J31" s="1">
        <v>6</v>
      </c>
      <c r="K31" s="1">
        <v>6</v>
      </c>
      <c r="L31" s="1">
        <v>6</v>
      </c>
      <c r="M31" s="1">
        <v>6</v>
      </c>
      <c r="N31" s="1">
        <v>6</v>
      </c>
      <c r="O31" s="1">
        <v>6</v>
      </c>
      <c r="P31" s="1">
        <v>6</v>
      </c>
      <c r="Q31" s="1">
        <v>6</v>
      </c>
      <c r="R31" s="1"/>
      <c r="S31" s="1"/>
      <c r="T31" s="1"/>
      <c r="U31" s="24"/>
      <c r="V31" s="25">
        <f t="shared" si="0"/>
        <v>54</v>
      </c>
      <c r="W31" s="27" t="s">
        <v>47</v>
      </c>
      <c r="X31" s="27" t="s">
        <v>47</v>
      </c>
      <c r="Y31" s="1">
        <v>6</v>
      </c>
      <c r="Z31" s="1">
        <v>6</v>
      </c>
      <c r="AA31" s="1">
        <v>6</v>
      </c>
      <c r="AB31" s="1">
        <v>6</v>
      </c>
      <c r="AC31" s="1">
        <v>6</v>
      </c>
      <c r="AD31" s="1">
        <v>6</v>
      </c>
      <c r="AE31" s="1">
        <v>6</v>
      </c>
      <c r="AF31" s="1">
        <v>6</v>
      </c>
      <c r="AG31" s="1">
        <v>6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3"/>
      <c r="AW31" s="25">
        <f t="shared" si="1"/>
        <v>54</v>
      </c>
      <c r="AX31" s="19"/>
      <c r="AY31" s="19"/>
      <c r="AZ31" s="19"/>
      <c r="BA31" s="19"/>
      <c r="BB31" s="19"/>
      <c r="BC31" s="19"/>
      <c r="BD31" s="19"/>
      <c r="BE31" s="19"/>
      <c r="BF31" s="19"/>
    </row>
    <row r="32" spans="1:58" ht="21" x14ac:dyDescent="0.25">
      <c r="A32" s="43"/>
      <c r="B32" s="16" t="s">
        <v>19</v>
      </c>
      <c r="C32" s="17" t="s">
        <v>21</v>
      </c>
      <c r="D32" s="13" t="s">
        <v>7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4"/>
      <c r="V32" s="25">
        <f t="shared" si="0"/>
        <v>0</v>
      </c>
      <c r="W32" s="27" t="s">
        <v>47</v>
      </c>
      <c r="X32" s="27" t="s">
        <v>47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>
        <v>18</v>
      </c>
      <c r="AP32" s="1">
        <v>36</v>
      </c>
      <c r="AQ32" s="1">
        <v>36</v>
      </c>
      <c r="AR32" s="1">
        <v>18</v>
      </c>
      <c r="AS32" s="1"/>
      <c r="AT32" s="1"/>
      <c r="AU32" s="1"/>
      <c r="AV32" s="3"/>
      <c r="AW32" s="25">
        <f t="shared" si="1"/>
        <v>108</v>
      </c>
      <c r="AX32" s="19"/>
      <c r="AY32" s="19"/>
      <c r="AZ32" s="19"/>
      <c r="BA32" s="19"/>
      <c r="BB32" s="19"/>
      <c r="BC32" s="19"/>
      <c r="BD32" s="19"/>
      <c r="BE32" s="19"/>
      <c r="BF32" s="19"/>
    </row>
    <row r="33" spans="1:58" x14ac:dyDescent="0.25">
      <c r="A33" s="43"/>
      <c r="B33" s="47" t="s">
        <v>34</v>
      </c>
      <c r="C33" s="45" t="s">
        <v>70</v>
      </c>
      <c r="D33" s="13" t="s">
        <v>7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4"/>
      <c r="V33" s="25">
        <f t="shared" si="0"/>
        <v>0</v>
      </c>
      <c r="W33" s="27" t="s">
        <v>47</v>
      </c>
      <c r="X33" s="27" t="s">
        <v>47</v>
      </c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3"/>
      <c r="AW33" s="25">
        <f t="shared" si="1"/>
        <v>0</v>
      </c>
      <c r="AX33" s="19"/>
      <c r="AY33" s="19"/>
      <c r="AZ33" s="19"/>
      <c r="BA33" s="19"/>
      <c r="BB33" s="19"/>
      <c r="BC33" s="19"/>
      <c r="BD33" s="19"/>
      <c r="BE33" s="19"/>
      <c r="BF33" s="19"/>
    </row>
    <row r="34" spans="1:58" x14ac:dyDescent="0.25">
      <c r="A34" s="43"/>
      <c r="B34" s="48"/>
      <c r="C34" s="46"/>
      <c r="D34" s="13" t="s">
        <v>8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4"/>
      <c r="V34" s="25">
        <f t="shared" si="0"/>
        <v>0</v>
      </c>
      <c r="W34" s="27" t="s">
        <v>47</v>
      </c>
      <c r="X34" s="27" t="s">
        <v>47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3"/>
      <c r="AW34" s="25">
        <f t="shared" si="1"/>
        <v>0</v>
      </c>
      <c r="AX34" s="19"/>
      <c r="AY34" s="19"/>
      <c r="AZ34" s="19"/>
      <c r="BA34" s="19"/>
      <c r="BB34" s="19"/>
      <c r="BC34" s="19"/>
      <c r="BD34" s="19"/>
      <c r="BE34" s="19"/>
      <c r="BF34" s="19"/>
    </row>
    <row r="35" spans="1:58" s="4" customFormat="1" ht="21" customHeight="1" x14ac:dyDescent="0.25">
      <c r="A35" s="43"/>
      <c r="B35" s="52" t="s">
        <v>72</v>
      </c>
      <c r="C35" s="55" t="s">
        <v>71</v>
      </c>
      <c r="D35" s="13" t="s">
        <v>7</v>
      </c>
      <c r="E35" s="1">
        <v>4</v>
      </c>
      <c r="F35" s="1">
        <v>4</v>
      </c>
      <c r="G35" s="1">
        <v>2</v>
      </c>
      <c r="H35" s="1">
        <v>2</v>
      </c>
      <c r="I35" s="1">
        <v>2</v>
      </c>
      <c r="J35" s="1">
        <v>2</v>
      </c>
      <c r="K35" s="1">
        <v>2</v>
      </c>
      <c r="L35" s="1">
        <v>2</v>
      </c>
      <c r="M35" s="1">
        <v>2</v>
      </c>
      <c r="N35" s="1">
        <v>2</v>
      </c>
      <c r="O35" s="1">
        <v>2</v>
      </c>
      <c r="P35" s="1">
        <v>2</v>
      </c>
      <c r="Q35" s="1">
        <v>2</v>
      </c>
      <c r="R35" s="1"/>
      <c r="S35" s="1"/>
      <c r="T35" s="1"/>
      <c r="U35" s="24"/>
      <c r="V35" s="25">
        <f t="shared" si="0"/>
        <v>30</v>
      </c>
      <c r="W35" s="27" t="s">
        <v>47</v>
      </c>
      <c r="X35" s="27" t="s">
        <v>47</v>
      </c>
      <c r="Y35" s="19">
        <v>12</v>
      </c>
      <c r="Z35" s="1">
        <v>10</v>
      </c>
      <c r="AA35" s="1">
        <v>10</v>
      </c>
      <c r="AB35" s="1">
        <v>10</v>
      </c>
      <c r="AC35" s="1">
        <v>10</v>
      </c>
      <c r="AD35" s="1">
        <v>8</v>
      </c>
      <c r="AE35" s="1">
        <v>6</v>
      </c>
      <c r="AF35" s="1">
        <v>4</v>
      </c>
      <c r="AG35" s="1">
        <v>10</v>
      </c>
      <c r="AH35" s="1">
        <v>8</v>
      </c>
      <c r="AI35" s="1">
        <v>12</v>
      </c>
      <c r="AJ35" s="1">
        <v>8</v>
      </c>
      <c r="AK35" s="1">
        <v>12</v>
      </c>
      <c r="AL35" s="1">
        <v>12</v>
      </c>
      <c r="AM35" s="1">
        <v>12</v>
      </c>
      <c r="AN35" s="1">
        <v>16</v>
      </c>
      <c r="AO35" s="1"/>
      <c r="AP35" s="1"/>
      <c r="AQ35" s="1"/>
      <c r="AR35" s="1"/>
      <c r="AS35" s="1"/>
      <c r="AT35" s="1"/>
      <c r="AU35" s="1"/>
      <c r="AV35" s="3"/>
      <c r="AW35" s="25">
        <f t="shared" si="1"/>
        <v>160</v>
      </c>
      <c r="AX35" s="19"/>
      <c r="AY35" s="19"/>
      <c r="AZ35" s="19"/>
      <c r="BA35" s="19"/>
      <c r="BB35" s="19"/>
      <c r="BC35" s="19"/>
      <c r="BD35" s="19"/>
      <c r="BE35" s="19"/>
      <c r="BF35" s="19"/>
    </row>
    <row r="36" spans="1:58" x14ac:dyDescent="0.25">
      <c r="A36" s="43"/>
      <c r="B36" s="53"/>
      <c r="C36" s="56"/>
      <c r="D36" s="13" t="s">
        <v>8</v>
      </c>
      <c r="E36" s="1">
        <v>1</v>
      </c>
      <c r="F36" s="1">
        <v>1</v>
      </c>
      <c r="G36" s="1">
        <v>1</v>
      </c>
      <c r="H36" s="1">
        <v>2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/>
      <c r="S36" s="1"/>
      <c r="T36" s="1"/>
      <c r="U36" s="24"/>
      <c r="V36" s="25">
        <f t="shared" si="0"/>
        <v>14</v>
      </c>
      <c r="W36" s="27" t="s">
        <v>47</v>
      </c>
      <c r="X36" s="27" t="s">
        <v>47</v>
      </c>
      <c r="Y36" s="1">
        <v>6</v>
      </c>
      <c r="Z36" s="1">
        <v>5</v>
      </c>
      <c r="AA36" s="1">
        <v>5</v>
      </c>
      <c r="AB36" s="1">
        <v>5</v>
      </c>
      <c r="AC36" s="1">
        <v>5</v>
      </c>
      <c r="AD36" s="1">
        <v>4</v>
      </c>
      <c r="AE36" s="1">
        <v>3</v>
      </c>
      <c r="AF36" s="1">
        <v>2</v>
      </c>
      <c r="AG36" s="1">
        <v>5</v>
      </c>
      <c r="AH36" s="1">
        <v>4</v>
      </c>
      <c r="AI36" s="1">
        <v>6</v>
      </c>
      <c r="AJ36" s="1">
        <v>4</v>
      </c>
      <c r="AK36" s="1">
        <v>6</v>
      </c>
      <c r="AL36" s="1">
        <v>6</v>
      </c>
      <c r="AM36" s="1">
        <v>6</v>
      </c>
      <c r="AN36" s="1">
        <v>4</v>
      </c>
      <c r="AO36" s="1"/>
      <c r="AP36" s="1"/>
      <c r="AQ36" s="1"/>
      <c r="AR36" s="1"/>
      <c r="AS36" s="1"/>
      <c r="AT36" s="1"/>
      <c r="AU36" s="1"/>
      <c r="AV36" s="3"/>
      <c r="AW36" s="25">
        <f t="shared" si="1"/>
        <v>76</v>
      </c>
      <c r="AX36" s="19"/>
      <c r="AY36" s="19"/>
      <c r="AZ36" s="19"/>
      <c r="BA36" s="19"/>
      <c r="BB36" s="19"/>
      <c r="BC36" s="19"/>
      <c r="BD36" s="19"/>
      <c r="BE36" s="19"/>
      <c r="BF36" s="19"/>
    </row>
    <row r="37" spans="1:58" s="4" customFormat="1" x14ac:dyDescent="0.25">
      <c r="A37" s="43"/>
      <c r="B37" s="16" t="s">
        <v>23</v>
      </c>
      <c r="C37" s="17" t="s">
        <v>22</v>
      </c>
      <c r="D37" s="13" t="s">
        <v>7</v>
      </c>
      <c r="E37" s="1"/>
      <c r="F37" s="1"/>
      <c r="G37" s="1"/>
      <c r="H37" s="1"/>
      <c r="I37" s="1"/>
      <c r="J37" s="1"/>
      <c r="K37" s="1">
        <v>6</v>
      </c>
      <c r="L37" s="1">
        <v>6</v>
      </c>
      <c r="M37" s="1">
        <v>6</v>
      </c>
      <c r="N37" s="1">
        <v>6</v>
      </c>
      <c r="O37" s="1">
        <v>6</v>
      </c>
      <c r="P37" s="1">
        <v>6</v>
      </c>
      <c r="Q37" s="1">
        <v>6</v>
      </c>
      <c r="R37" s="1">
        <v>12</v>
      </c>
      <c r="S37" s="1"/>
      <c r="T37" s="1"/>
      <c r="U37" s="24"/>
      <c r="V37" s="25">
        <f t="shared" si="0"/>
        <v>54</v>
      </c>
      <c r="W37" s="27" t="s">
        <v>47</v>
      </c>
      <c r="X37" s="27" t="s">
        <v>47</v>
      </c>
      <c r="Y37" s="19"/>
      <c r="Z37" s="1"/>
      <c r="AA37" s="1"/>
      <c r="AB37" s="1"/>
      <c r="AC37" s="1"/>
      <c r="AD37" s="1">
        <v>6</v>
      </c>
      <c r="AE37" s="1">
        <v>6</v>
      </c>
      <c r="AF37" s="1">
        <v>6</v>
      </c>
      <c r="AG37" s="1">
        <v>6</v>
      </c>
      <c r="AH37" s="1">
        <v>6</v>
      </c>
      <c r="AI37" s="1">
        <v>6</v>
      </c>
      <c r="AJ37" s="1">
        <v>6</v>
      </c>
      <c r="AK37" s="1">
        <v>6</v>
      </c>
      <c r="AL37" s="1">
        <v>6</v>
      </c>
      <c r="AM37" s="1">
        <v>12</v>
      </c>
      <c r="AN37" s="1">
        <v>12</v>
      </c>
      <c r="AO37" s="1">
        <v>12</v>
      </c>
      <c r="AP37" s="1"/>
      <c r="AQ37" s="1"/>
      <c r="AR37" s="1"/>
      <c r="AS37" s="1"/>
      <c r="AT37" s="1"/>
      <c r="AU37" s="1"/>
      <c r="AV37" s="3"/>
      <c r="AW37" s="25">
        <f t="shared" si="1"/>
        <v>90</v>
      </c>
      <c r="AX37" s="19"/>
      <c r="AY37" s="19"/>
      <c r="AZ37" s="19"/>
      <c r="BA37" s="19"/>
      <c r="BB37" s="19"/>
      <c r="BC37" s="19"/>
      <c r="BD37" s="19"/>
      <c r="BE37" s="19"/>
      <c r="BF37" s="19"/>
    </row>
    <row r="38" spans="1:58" ht="21" x14ac:dyDescent="0.25">
      <c r="A38" s="43"/>
      <c r="B38" s="16" t="s">
        <v>24</v>
      </c>
      <c r="C38" s="17" t="s">
        <v>21</v>
      </c>
      <c r="D38" s="13" t="s">
        <v>7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4"/>
      <c r="V38" s="25">
        <f t="shared" si="0"/>
        <v>0</v>
      </c>
      <c r="W38" s="27" t="s">
        <v>47</v>
      </c>
      <c r="X38" s="27" t="s">
        <v>47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>
        <v>12</v>
      </c>
      <c r="AS38" s="1">
        <v>36</v>
      </c>
      <c r="AT38" s="1">
        <v>36</v>
      </c>
      <c r="AU38" s="1">
        <v>24</v>
      </c>
      <c r="AV38" s="3"/>
      <c r="AW38" s="25">
        <f t="shared" si="1"/>
        <v>108</v>
      </c>
      <c r="AX38" s="19"/>
      <c r="AY38" s="19"/>
      <c r="AZ38" s="19"/>
      <c r="BA38" s="19"/>
      <c r="BB38" s="19"/>
      <c r="BC38" s="19"/>
      <c r="BD38" s="19"/>
      <c r="BE38" s="19"/>
      <c r="BF38" s="19"/>
    </row>
    <row r="39" spans="1:58" x14ac:dyDescent="0.25">
      <c r="A39" s="43"/>
      <c r="B39" s="47" t="s">
        <v>73</v>
      </c>
      <c r="C39" s="45" t="s">
        <v>74</v>
      </c>
      <c r="D39" s="13" t="s">
        <v>7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24"/>
      <c r="V39" s="25">
        <f t="shared" si="0"/>
        <v>0</v>
      </c>
      <c r="W39" s="27" t="s">
        <v>47</v>
      </c>
      <c r="X39" s="27" t="s">
        <v>47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3"/>
      <c r="AW39" s="25">
        <f t="shared" si="1"/>
        <v>0</v>
      </c>
      <c r="AX39" s="19"/>
      <c r="AY39" s="19"/>
      <c r="AZ39" s="19"/>
      <c r="BA39" s="19"/>
      <c r="BB39" s="19"/>
      <c r="BC39" s="19"/>
      <c r="BD39" s="19"/>
      <c r="BE39" s="19"/>
      <c r="BF39" s="19"/>
    </row>
    <row r="40" spans="1:58" x14ac:dyDescent="0.25">
      <c r="A40" s="43"/>
      <c r="B40" s="48"/>
      <c r="C40" s="46"/>
      <c r="D40" s="13" t="s">
        <v>8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4"/>
      <c r="V40" s="25">
        <f t="shared" si="0"/>
        <v>0</v>
      </c>
      <c r="W40" s="27" t="s">
        <v>47</v>
      </c>
      <c r="X40" s="27" t="s">
        <v>47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3"/>
      <c r="AW40" s="25">
        <f t="shared" si="1"/>
        <v>0</v>
      </c>
      <c r="AX40" s="19"/>
      <c r="AY40" s="19"/>
      <c r="AZ40" s="19"/>
      <c r="BA40" s="19"/>
      <c r="BB40" s="19"/>
      <c r="BC40" s="19"/>
      <c r="BD40" s="19"/>
      <c r="BE40" s="19"/>
      <c r="BF40" s="19"/>
    </row>
    <row r="41" spans="1:58" s="4" customFormat="1" ht="21" customHeight="1" x14ac:dyDescent="0.25">
      <c r="A41" s="43"/>
      <c r="B41" s="52" t="s">
        <v>75</v>
      </c>
      <c r="C41" s="55" t="s">
        <v>76</v>
      </c>
      <c r="D41" s="13" t="s">
        <v>7</v>
      </c>
      <c r="E41" s="1">
        <v>8</v>
      </c>
      <c r="F41" s="1">
        <v>8</v>
      </c>
      <c r="G41" s="1">
        <v>8</v>
      </c>
      <c r="H41" s="1">
        <v>8</v>
      </c>
      <c r="I41" s="1">
        <v>8</v>
      </c>
      <c r="J41" s="1">
        <v>8</v>
      </c>
      <c r="K41" s="1">
        <v>6</v>
      </c>
      <c r="L41" s="1">
        <v>8</v>
      </c>
      <c r="M41" s="1">
        <v>8</v>
      </c>
      <c r="N41" s="1">
        <v>8</v>
      </c>
      <c r="O41" s="1">
        <v>8</v>
      </c>
      <c r="P41" s="1">
        <v>8</v>
      </c>
      <c r="Q41" s="1">
        <v>10</v>
      </c>
      <c r="R41" s="1">
        <v>6</v>
      </c>
      <c r="S41" s="1"/>
      <c r="T41" s="1"/>
      <c r="U41" s="24"/>
      <c r="V41" s="25">
        <f>SUM(E41:T41)</f>
        <v>110</v>
      </c>
      <c r="W41" s="27" t="s">
        <v>47</v>
      </c>
      <c r="X41" s="27" t="s">
        <v>47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3"/>
      <c r="AW41" s="25"/>
      <c r="AX41" s="19"/>
      <c r="AY41" s="19"/>
      <c r="AZ41" s="19"/>
      <c r="BA41" s="19"/>
      <c r="BB41" s="19"/>
      <c r="BC41" s="19"/>
      <c r="BD41" s="19"/>
      <c r="BE41" s="19"/>
      <c r="BF41" s="19"/>
    </row>
    <row r="42" spans="1:58" x14ac:dyDescent="0.25">
      <c r="A42" s="43"/>
      <c r="B42" s="53"/>
      <c r="C42" s="56"/>
      <c r="D42" s="13" t="s">
        <v>8</v>
      </c>
      <c r="E42" s="1">
        <v>4</v>
      </c>
      <c r="F42" s="1">
        <v>4</v>
      </c>
      <c r="G42" s="1">
        <v>4</v>
      </c>
      <c r="H42" s="1">
        <v>4</v>
      </c>
      <c r="I42" s="1">
        <v>4</v>
      </c>
      <c r="J42" s="1">
        <v>4</v>
      </c>
      <c r="K42" s="1">
        <v>2</v>
      </c>
      <c r="L42" s="1">
        <v>4</v>
      </c>
      <c r="M42" s="1">
        <v>4</v>
      </c>
      <c r="N42" s="1">
        <v>4</v>
      </c>
      <c r="O42" s="1">
        <v>4</v>
      </c>
      <c r="P42" s="1">
        <v>2</v>
      </c>
      <c r="Q42" s="1">
        <v>4</v>
      </c>
      <c r="R42" s="1">
        <v>2</v>
      </c>
      <c r="S42" s="1"/>
      <c r="T42" s="1"/>
      <c r="U42" s="24"/>
      <c r="V42" s="25">
        <f t="shared" si="0"/>
        <v>50</v>
      </c>
      <c r="W42" s="27" t="s">
        <v>47</v>
      </c>
      <c r="X42" s="27" t="s">
        <v>47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3"/>
      <c r="AW42" s="25"/>
      <c r="AX42" s="19"/>
      <c r="AY42" s="19"/>
      <c r="AZ42" s="19"/>
      <c r="BA42" s="19"/>
      <c r="BB42" s="19"/>
      <c r="BC42" s="19"/>
      <c r="BD42" s="19"/>
      <c r="BE42" s="19"/>
      <c r="BF42" s="19"/>
    </row>
    <row r="43" spans="1:58" s="4" customFormat="1" ht="20.25" customHeight="1" x14ac:dyDescent="0.25">
      <c r="A43" s="43"/>
      <c r="B43" s="16" t="s">
        <v>79</v>
      </c>
      <c r="C43" s="17" t="s">
        <v>22</v>
      </c>
      <c r="D43" s="13" t="s">
        <v>7</v>
      </c>
      <c r="E43" s="1">
        <v>12</v>
      </c>
      <c r="F43" s="1">
        <v>12</v>
      </c>
      <c r="G43" s="1">
        <v>12</v>
      </c>
      <c r="H43" s="1">
        <v>12</v>
      </c>
      <c r="I43" s="1">
        <v>6</v>
      </c>
      <c r="J43" s="1">
        <v>6</v>
      </c>
      <c r="K43" s="1">
        <v>6</v>
      </c>
      <c r="L43" s="1">
        <v>6</v>
      </c>
      <c r="M43" s="1">
        <v>6</v>
      </c>
      <c r="N43" s="1">
        <v>6</v>
      </c>
      <c r="O43" s="1">
        <v>6</v>
      </c>
      <c r="P43" s="1">
        <v>6</v>
      </c>
      <c r="Q43" s="1">
        <v>6</v>
      </c>
      <c r="R43" s="1">
        <v>6</v>
      </c>
      <c r="S43" s="1"/>
      <c r="T43" s="1"/>
      <c r="U43" s="24"/>
      <c r="V43" s="25">
        <f t="shared" si="0"/>
        <v>108</v>
      </c>
      <c r="W43" s="27" t="s">
        <v>47</v>
      </c>
      <c r="X43" s="27" t="s">
        <v>47</v>
      </c>
      <c r="Y43" s="19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3"/>
      <c r="AW43" s="25">
        <f t="shared" si="1"/>
        <v>0</v>
      </c>
      <c r="AX43" s="19"/>
      <c r="AY43" s="19"/>
      <c r="AZ43" s="19"/>
      <c r="BA43" s="19"/>
      <c r="BB43" s="19"/>
      <c r="BC43" s="19"/>
      <c r="BD43" s="19"/>
      <c r="BE43" s="19"/>
      <c r="BF43" s="19"/>
    </row>
    <row r="44" spans="1:58" ht="21" x14ac:dyDescent="0.25">
      <c r="A44" s="43"/>
      <c r="B44" s="16" t="s">
        <v>80</v>
      </c>
      <c r="C44" s="17" t="s">
        <v>21</v>
      </c>
      <c r="D44" s="13" t="s">
        <v>7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>
        <v>12</v>
      </c>
      <c r="S44" s="1">
        <v>36</v>
      </c>
      <c r="T44" s="1">
        <v>36</v>
      </c>
      <c r="U44" s="24">
        <v>24</v>
      </c>
      <c r="V44" s="25">
        <f t="shared" si="0"/>
        <v>108</v>
      </c>
      <c r="W44" s="27" t="s">
        <v>47</v>
      </c>
      <c r="X44" s="27" t="s">
        <v>47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3"/>
      <c r="AW44" s="25">
        <f t="shared" si="1"/>
        <v>0</v>
      </c>
      <c r="AX44" s="19"/>
      <c r="AY44" s="19"/>
      <c r="AZ44" s="19"/>
      <c r="BA44" s="19"/>
      <c r="BB44" s="19"/>
      <c r="BC44" s="19"/>
      <c r="BD44" s="19"/>
      <c r="BE44" s="19"/>
      <c r="BF44" s="19"/>
    </row>
    <row r="45" spans="1:58" s="4" customFormat="1" x14ac:dyDescent="0.25">
      <c r="A45" s="43"/>
      <c r="B45" s="47" t="s">
        <v>25</v>
      </c>
      <c r="C45" s="45" t="s">
        <v>9</v>
      </c>
      <c r="D45" s="13" t="s">
        <v>7</v>
      </c>
      <c r="E45" s="1">
        <v>2</v>
      </c>
      <c r="F45" s="1">
        <v>2</v>
      </c>
      <c r="G45" s="1">
        <v>2</v>
      </c>
      <c r="H45" s="1">
        <v>2</v>
      </c>
      <c r="I45" s="1">
        <v>2</v>
      </c>
      <c r="J45" s="1">
        <v>2</v>
      </c>
      <c r="K45" s="1">
        <v>2</v>
      </c>
      <c r="L45" s="1"/>
      <c r="M45" s="1"/>
      <c r="N45" s="1"/>
      <c r="O45" s="1"/>
      <c r="P45" s="1"/>
      <c r="Q45" s="1"/>
      <c r="R45" s="1"/>
      <c r="S45" s="1"/>
      <c r="T45" s="1"/>
      <c r="U45" s="24"/>
      <c r="V45" s="25">
        <f t="shared" si="0"/>
        <v>14</v>
      </c>
      <c r="W45" s="27" t="s">
        <v>47</v>
      </c>
      <c r="X45" s="27" t="s">
        <v>47</v>
      </c>
      <c r="Y45" s="1">
        <v>2</v>
      </c>
      <c r="Z45" s="1">
        <v>2</v>
      </c>
      <c r="AA45" s="1">
        <v>2</v>
      </c>
      <c r="AB45" s="1">
        <v>2</v>
      </c>
      <c r="AC45" s="1">
        <v>2</v>
      </c>
      <c r="AD45" s="1">
        <v>2</v>
      </c>
      <c r="AE45" s="1">
        <v>2</v>
      </c>
      <c r="AF45" s="1">
        <v>2</v>
      </c>
      <c r="AG45" s="1">
        <v>2</v>
      </c>
      <c r="AH45" s="1">
        <v>2</v>
      </c>
      <c r="AI45" s="1">
        <v>2</v>
      </c>
      <c r="AJ45" s="1">
        <v>2</v>
      </c>
      <c r="AK45" s="1">
        <v>2</v>
      </c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3"/>
      <c r="AW45" s="25">
        <f t="shared" si="1"/>
        <v>26</v>
      </c>
      <c r="AX45" s="19"/>
      <c r="AY45" s="19"/>
      <c r="AZ45" s="19"/>
      <c r="BA45" s="19"/>
      <c r="BB45" s="19"/>
      <c r="BC45" s="19"/>
      <c r="BD45" s="19"/>
      <c r="BE45" s="19"/>
      <c r="BF45" s="19"/>
    </row>
    <row r="46" spans="1:58" x14ac:dyDescent="0.25">
      <c r="A46" s="43"/>
      <c r="B46" s="48"/>
      <c r="C46" s="46"/>
      <c r="D46" s="13" t="s">
        <v>8</v>
      </c>
      <c r="E46" s="1">
        <v>2</v>
      </c>
      <c r="F46" s="1">
        <v>4</v>
      </c>
      <c r="G46" s="1">
        <v>2</v>
      </c>
      <c r="H46" s="1">
        <v>4</v>
      </c>
      <c r="I46" s="1">
        <v>2</v>
      </c>
      <c r="J46" s="1">
        <v>4</v>
      </c>
      <c r="K46" s="1">
        <v>2</v>
      </c>
      <c r="L46" s="1"/>
      <c r="M46" s="1"/>
      <c r="N46" s="1"/>
      <c r="O46" s="1"/>
      <c r="P46" s="1"/>
      <c r="Q46" s="1"/>
      <c r="R46" s="1"/>
      <c r="S46" s="1"/>
      <c r="T46" s="1"/>
      <c r="U46" s="24"/>
      <c r="V46" s="25">
        <f t="shared" si="0"/>
        <v>20</v>
      </c>
      <c r="W46" s="27" t="s">
        <v>47</v>
      </c>
      <c r="X46" s="27" t="s">
        <v>47</v>
      </c>
      <c r="Y46" s="1">
        <v>1</v>
      </c>
      <c r="Z46" s="1">
        <v>1</v>
      </c>
      <c r="AA46" s="1">
        <v>2</v>
      </c>
      <c r="AB46" s="1">
        <v>2</v>
      </c>
      <c r="AC46" s="1">
        <v>2</v>
      </c>
      <c r="AD46" s="1">
        <v>2</v>
      </c>
      <c r="AE46" s="1">
        <v>1</v>
      </c>
      <c r="AF46" s="1">
        <v>2</v>
      </c>
      <c r="AG46" s="1">
        <v>1</v>
      </c>
      <c r="AH46" s="1">
        <v>2</v>
      </c>
      <c r="AI46" s="1">
        <v>1</v>
      </c>
      <c r="AJ46" s="1">
        <v>2</v>
      </c>
      <c r="AK46" s="1">
        <v>1</v>
      </c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3"/>
      <c r="AW46" s="25">
        <f t="shared" si="1"/>
        <v>20</v>
      </c>
      <c r="AX46" s="19"/>
      <c r="AY46" s="19"/>
      <c r="AZ46" s="19"/>
      <c r="BA46" s="19"/>
      <c r="BB46" s="19"/>
      <c r="BC46" s="19"/>
      <c r="BD46" s="19"/>
      <c r="BE46" s="19"/>
      <c r="BF46" s="19"/>
    </row>
    <row r="47" spans="1:58" ht="21" x14ac:dyDescent="0.25">
      <c r="A47" s="43"/>
      <c r="B47" s="32" t="s">
        <v>118</v>
      </c>
      <c r="C47" s="33" t="s">
        <v>119</v>
      </c>
      <c r="D47" s="3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>
        <v>12</v>
      </c>
      <c r="V47" s="35"/>
      <c r="W47" s="28"/>
      <c r="X47" s="28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>
        <v>6</v>
      </c>
      <c r="AP47" s="24"/>
      <c r="AQ47" s="24"/>
      <c r="AR47" s="24">
        <v>6</v>
      </c>
      <c r="AS47" s="24"/>
      <c r="AT47" s="24"/>
      <c r="AU47" s="24">
        <v>12</v>
      </c>
      <c r="AV47" s="24"/>
      <c r="AW47" s="35"/>
      <c r="AX47" s="19"/>
      <c r="AY47" s="19"/>
      <c r="AZ47" s="19"/>
      <c r="BA47" s="19"/>
      <c r="BB47" s="19"/>
      <c r="BC47" s="19"/>
      <c r="BD47" s="19"/>
      <c r="BE47" s="19"/>
      <c r="BF47" s="19"/>
    </row>
    <row r="48" spans="1:58" ht="21" x14ac:dyDescent="0.25">
      <c r="A48" s="43"/>
      <c r="B48" s="36" t="s">
        <v>120</v>
      </c>
      <c r="C48" s="37" t="s">
        <v>83</v>
      </c>
      <c r="D48" s="3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9">
        <f t="shared" si="0"/>
        <v>0</v>
      </c>
      <c r="W48" s="29" t="s">
        <v>47</v>
      </c>
      <c r="X48" s="29" t="s">
        <v>47</v>
      </c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>
        <v>36</v>
      </c>
      <c r="AW48" s="25">
        <f t="shared" si="1"/>
        <v>36</v>
      </c>
      <c r="AX48" s="19"/>
      <c r="AY48" s="19"/>
      <c r="AZ48" s="19"/>
      <c r="BA48" s="19"/>
      <c r="BB48" s="19"/>
      <c r="BC48" s="19"/>
      <c r="BD48" s="19"/>
      <c r="BE48" s="19"/>
      <c r="BF48" s="19"/>
    </row>
    <row r="49" spans="1:58" ht="21" customHeight="1" x14ac:dyDescent="0.25">
      <c r="A49" s="44"/>
      <c r="B49" s="54" t="s">
        <v>27</v>
      </c>
      <c r="C49" s="54"/>
      <c r="D49" s="54"/>
      <c r="E49" s="1">
        <f>E50+E51</f>
        <v>50</v>
      </c>
      <c r="F49" s="1">
        <f t="shared" ref="F49:U49" si="2">F50+F51</f>
        <v>51</v>
      </c>
      <c r="G49" s="1">
        <f t="shared" si="2"/>
        <v>49</v>
      </c>
      <c r="H49" s="1">
        <f t="shared" si="2"/>
        <v>52</v>
      </c>
      <c r="I49" s="1">
        <f t="shared" si="2"/>
        <v>49</v>
      </c>
      <c r="J49" s="1">
        <f t="shared" si="2"/>
        <v>51</v>
      </c>
      <c r="K49" s="1">
        <f t="shared" si="2"/>
        <v>46</v>
      </c>
      <c r="L49" s="1">
        <f t="shared" si="2"/>
        <v>44</v>
      </c>
      <c r="M49" s="1">
        <f t="shared" si="2"/>
        <v>46</v>
      </c>
      <c r="N49" s="1">
        <f t="shared" si="2"/>
        <v>44</v>
      </c>
      <c r="O49" s="1">
        <f t="shared" si="2"/>
        <v>46</v>
      </c>
      <c r="P49" s="1">
        <f t="shared" si="2"/>
        <v>42</v>
      </c>
      <c r="Q49" s="1">
        <f t="shared" si="2"/>
        <v>43</v>
      </c>
      <c r="R49" s="1">
        <f t="shared" si="2"/>
        <v>38</v>
      </c>
      <c r="S49" s="1">
        <f t="shared" si="2"/>
        <v>36</v>
      </c>
      <c r="T49" s="1">
        <f t="shared" si="2"/>
        <v>36</v>
      </c>
      <c r="U49" s="1">
        <f t="shared" si="2"/>
        <v>36</v>
      </c>
      <c r="V49" s="25">
        <f t="shared" si="0"/>
        <v>759</v>
      </c>
      <c r="W49" s="19"/>
      <c r="X49" s="19"/>
      <c r="Y49" s="1">
        <f>Y50+Y51</f>
        <v>50</v>
      </c>
      <c r="Z49" s="1">
        <f t="shared" ref="Z49:AU49" si="3">Z50+Z51</f>
        <v>51</v>
      </c>
      <c r="AA49" s="1">
        <f t="shared" si="3"/>
        <v>51</v>
      </c>
      <c r="AB49" s="1">
        <f t="shared" si="3"/>
        <v>51</v>
      </c>
      <c r="AC49" s="1">
        <f t="shared" si="3"/>
        <v>51</v>
      </c>
      <c r="AD49" s="1">
        <f t="shared" si="3"/>
        <v>49</v>
      </c>
      <c r="AE49" s="1">
        <f t="shared" si="3"/>
        <v>47</v>
      </c>
      <c r="AF49" s="1">
        <f t="shared" si="3"/>
        <v>48</v>
      </c>
      <c r="AG49" s="1">
        <f t="shared" si="3"/>
        <v>49</v>
      </c>
      <c r="AH49" s="1">
        <f t="shared" si="3"/>
        <v>50</v>
      </c>
      <c r="AI49" s="1">
        <f t="shared" si="3"/>
        <v>51</v>
      </c>
      <c r="AJ49" s="1">
        <f t="shared" si="3"/>
        <v>52</v>
      </c>
      <c r="AK49" s="1">
        <f t="shared" si="3"/>
        <v>50</v>
      </c>
      <c r="AL49" s="1">
        <f t="shared" si="3"/>
        <v>49</v>
      </c>
      <c r="AM49" s="1">
        <f t="shared" si="3"/>
        <v>47</v>
      </c>
      <c r="AN49" s="1">
        <f t="shared" si="3"/>
        <v>44</v>
      </c>
      <c r="AO49" s="1">
        <f t="shared" si="3"/>
        <v>36</v>
      </c>
      <c r="AP49" s="1">
        <f t="shared" si="3"/>
        <v>36</v>
      </c>
      <c r="AQ49" s="1">
        <f t="shared" si="3"/>
        <v>36</v>
      </c>
      <c r="AR49" s="1">
        <f t="shared" si="3"/>
        <v>36</v>
      </c>
      <c r="AS49" s="1">
        <f t="shared" si="3"/>
        <v>36</v>
      </c>
      <c r="AT49" s="1">
        <f t="shared" si="3"/>
        <v>36</v>
      </c>
      <c r="AU49" s="1">
        <f t="shared" si="3"/>
        <v>36</v>
      </c>
      <c r="AV49" s="1"/>
      <c r="AW49" s="25">
        <f t="shared" si="1"/>
        <v>1042</v>
      </c>
      <c r="AX49" s="19"/>
      <c r="AY49" s="19"/>
      <c r="AZ49" s="19"/>
      <c r="BA49" s="19"/>
      <c r="BB49" s="19"/>
      <c r="BC49" s="19"/>
      <c r="BD49" s="19"/>
      <c r="BE49" s="19"/>
      <c r="BF49" s="19"/>
    </row>
    <row r="50" spans="1:58" ht="27" customHeight="1" x14ac:dyDescent="0.25">
      <c r="B50" s="63" t="s">
        <v>46</v>
      </c>
      <c r="C50" s="63"/>
      <c r="D50" s="63"/>
      <c r="E50" s="1">
        <f>E11+E13+E15+E17+E19+E21+E29+E35+E37+E38+E41+E43+E44+E45</f>
        <v>36</v>
      </c>
      <c r="F50" s="1">
        <f t="shared" ref="F50:K50" si="4">F13+F15+F17+F29+F31+F35+F37+F41+F43+F45</f>
        <v>36</v>
      </c>
      <c r="G50" s="1">
        <f t="shared" si="4"/>
        <v>36</v>
      </c>
      <c r="H50" s="1">
        <f t="shared" si="4"/>
        <v>36</v>
      </c>
      <c r="I50" s="1">
        <f t="shared" si="4"/>
        <v>36</v>
      </c>
      <c r="J50" s="1">
        <f t="shared" si="4"/>
        <v>36</v>
      </c>
      <c r="K50" s="1">
        <f t="shared" si="4"/>
        <v>36</v>
      </c>
      <c r="L50" s="1">
        <f t="shared" ref="L50:Q50" si="5">L13+L15+L17+L29+L31+L35+L37+L41+L43+L45</f>
        <v>36</v>
      </c>
      <c r="M50" s="1">
        <f t="shared" si="5"/>
        <v>36</v>
      </c>
      <c r="N50" s="1">
        <f t="shared" si="5"/>
        <v>36</v>
      </c>
      <c r="O50" s="1">
        <f t="shared" si="5"/>
        <v>36</v>
      </c>
      <c r="P50" s="1">
        <f t="shared" si="5"/>
        <v>36</v>
      </c>
      <c r="Q50" s="1">
        <f t="shared" si="5"/>
        <v>36</v>
      </c>
      <c r="R50" s="1">
        <f>R37+R41+R43+R44</f>
        <v>36</v>
      </c>
      <c r="S50" s="1">
        <f t="shared" ref="S50:T50" si="6">S37+S41+S43+S44</f>
        <v>36</v>
      </c>
      <c r="T50" s="1">
        <f t="shared" si="6"/>
        <v>36</v>
      </c>
      <c r="U50" s="1">
        <f>U11+U13+U15+U17+U19+U21+U29+U31+U32+U33+U35+U41+U43+U44+U45+U47</f>
        <v>36</v>
      </c>
      <c r="V50" s="25">
        <f t="shared" si="0"/>
        <v>612</v>
      </c>
      <c r="W50" s="19"/>
      <c r="X50" s="19"/>
      <c r="Y50" s="1">
        <f>Y11+Y13+Y15+Y19+Y21+Y29+Y31+Y35+Y37+Y38+Y32+Y45</f>
        <v>36</v>
      </c>
      <c r="Z50" s="1">
        <f t="shared" ref="Z50:AT50" si="7">Z11+Z13+Z15+Z19+Z21+Z29+Z31+Z35+Z37+Z38+Z32+Z45</f>
        <v>36</v>
      </c>
      <c r="AA50" s="1">
        <f t="shared" si="7"/>
        <v>36</v>
      </c>
      <c r="AB50" s="1">
        <f t="shared" si="7"/>
        <v>36</v>
      </c>
      <c r="AC50" s="1">
        <f t="shared" si="7"/>
        <v>36</v>
      </c>
      <c r="AD50" s="1">
        <f t="shared" si="7"/>
        <v>36</v>
      </c>
      <c r="AE50" s="1">
        <f t="shared" si="7"/>
        <v>36</v>
      </c>
      <c r="AF50" s="1">
        <f t="shared" si="7"/>
        <v>36</v>
      </c>
      <c r="AG50" s="1">
        <f t="shared" si="7"/>
        <v>36</v>
      </c>
      <c r="AH50" s="1">
        <f t="shared" si="7"/>
        <v>36</v>
      </c>
      <c r="AI50" s="1">
        <f t="shared" si="7"/>
        <v>36</v>
      </c>
      <c r="AJ50" s="1">
        <f t="shared" si="7"/>
        <v>36</v>
      </c>
      <c r="AK50" s="1">
        <f t="shared" si="7"/>
        <v>36</v>
      </c>
      <c r="AL50" s="1">
        <f t="shared" si="7"/>
        <v>36</v>
      </c>
      <c r="AM50" s="1">
        <f t="shared" si="7"/>
        <v>36</v>
      </c>
      <c r="AN50" s="1">
        <f t="shared" si="7"/>
        <v>36</v>
      </c>
      <c r="AO50" s="1">
        <f>AO11+AO13+AO15+AO19+AO21+AO29+AO31+AO35+AO37+AO38+AO32+AO45+AO47</f>
        <v>36</v>
      </c>
      <c r="AP50" s="1">
        <f t="shared" si="7"/>
        <v>36</v>
      </c>
      <c r="AQ50" s="1">
        <f t="shared" si="7"/>
        <v>36</v>
      </c>
      <c r="AR50" s="1">
        <f>AR11+AR13+AR15+AR19+AR21+AR29+AR31+AR35+AR37+AR38+AR32+AR45+AR47</f>
        <v>36</v>
      </c>
      <c r="AS50" s="1">
        <f t="shared" si="7"/>
        <v>36</v>
      </c>
      <c r="AT50" s="1">
        <f t="shared" si="7"/>
        <v>36</v>
      </c>
      <c r="AU50" s="1">
        <f>AU11+AU13+AU15+AU19+AU21+AU29+AU31+AU35+AU37+AU38+AU32+AU45+AU47</f>
        <v>36</v>
      </c>
      <c r="AV50" s="1"/>
      <c r="AW50" s="25">
        <f t="shared" si="1"/>
        <v>828</v>
      </c>
      <c r="AX50" s="19"/>
      <c r="AY50" s="19"/>
      <c r="AZ50" s="19"/>
      <c r="BA50" s="19"/>
      <c r="BB50" s="19"/>
      <c r="BC50" s="19"/>
      <c r="BD50" s="19"/>
      <c r="BE50" s="19"/>
      <c r="BF50" s="19"/>
    </row>
    <row r="51" spans="1:58" ht="27" customHeight="1" x14ac:dyDescent="0.25">
      <c r="B51" s="63" t="s">
        <v>26</v>
      </c>
      <c r="C51" s="63"/>
      <c r="D51" s="63"/>
      <c r="E51" s="1">
        <f>E12+E14+E16+E18+E20+E22+E24+E26+E30+E36+E42+E46</f>
        <v>14</v>
      </c>
      <c r="F51" s="1">
        <f t="shared" ref="F51:T51" si="8">F12+F14+F16+F18+F20+F22+F24+F26+F30+F36+F42+F46</f>
        <v>15</v>
      </c>
      <c r="G51" s="1">
        <f t="shared" si="8"/>
        <v>13</v>
      </c>
      <c r="H51" s="1">
        <f t="shared" si="8"/>
        <v>16</v>
      </c>
      <c r="I51" s="1">
        <f t="shared" si="8"/>
        <v>13</v>
      </c>
      <c r="J51" s="1">
        <f t="shared" si="8"/>
        <v>15</v>
      </c>
      <c r="K51" s="1">
        <f t="shared" si="8"/>
        <v>10</v>
      </c>
      <c r="L51" s="1">
        <f t="shared" si="8"/>
        <v>8</v>
      </c>
      <c r="M51" s="1">
        <f t="shared" si="8"/>
        <v>10</v>
      </c>
      <c r="N51" s="1">
        <f t="shared" si="8"/>
        <v>8</v>
      </c>
      <c r="O51" s="1">
        <f t="shared" si="8"/>
        <v>10</v>
      </c>
      <c r="P51" s="1">
        <f t="shared" si="8"/>
        <v>6</v>
      </c>
      <c r="Q51" s="1">
        <f t="shared" si="8"/>
        <v>7</v>
      </c>
      <c r="R51" s="1">
        <f t="shared" si="8"/>
        <v>2</v>
      </c>
      <c r="S51" s="1">
        <f t="shared" si="8"/>
        <v>0</v>
      </c>
      <c r="T51" s="1">
        <f t="shared" si="8"/>
        <v>0</v>
      </c>
      <c r="U51" s="1"/>
      <c r="V51" s="25">
        <f t="shared" si="0"/>
        <v>147</v>
      </c>
      <c r="W51" s="19"/>
      <c r="X51" s="19"/>
      <c r="Y51" s="1">
        <f>Y12+Y14+Y16+Y18+Y20+Y22+Y24+Y26+Y30+Y36+Y42+Y46</f>
        <v>14</v>
      </c>
      <c r="Z51" s="1">
        <f t="shared" ref="Z51:AU51" si="9">Z12+Z14+Z16+Z18+Z20+Z22+Z24+Z26+Z30+Z36+Z42+Z46</f>
        <v>15</v>
      </c>
      <c r="AA51" s="1">
        <f t="shared" si="9"/>
        <v>15</v>
      </c>
      <c r="AB51" s="1">
        <f t="shared" si="9"/>
        <v>15</v>
      </c>
      <c r="AC51" s="1">
        <f t="shared" si="9"/>
        <v>15</v>
      </c>
      <c r="AD51" s="1">
        <f t="shared" si="9"/>
        <v>13</v>
      </c>
      <c r="AE51" s="1">
        <f t="shared" si="9"/>
        <v>11</v>
      </c>
      <c r="AF51" s="1">
        <f t="shared" si="9"/>
        <v>12</v>
      </c>
      <c r="AG51" s="1">
        <f t="shared" si="9"/>
        <v>13</v>
      </c>
      <c r="AH51" s="1">
        <f t="shared" si="9"/>
        <v>14</v>
      </c>
      <c r="AI51" s="1">
        <f t="shared" si="9"/>
        <v>15</v>
      </c>
      <c r="AJ51" s="1">
        <f t="shared" si="9"/>
        <v>16</v>
      </c>
      <c r="AK51" s="1">
        <f t="shared" si="9"/>
        <v>14</v>
      </c>
      <c r="AL51" s="1">
        <f t="shared" si="9"/>
        <v>13</v>
      </c>
      <c r="AM51" s="1">
        <f t="shared" si="9"/>
        <v>11</v>
      </c>
      <c r="AN51" s="1">
        <f t="shared" si="9"/>
        <v>8</v>
      </c>
      <c r="AO51" s="1">
        <f t="shared" si="9"/>
        <v>0</v>
      </c>
      <c r="AP51" s="1">
        <f t="shared" si="9"/>
        <v>0</v>
      </c>
      <c r="AQ51" s="1">
        <f t="shared" si="9"/>
        <v>0</v>
      </c>
      <c r="AR51" s="1">
        <f t="shared" si="9"/>
        <v>0</v>
      </c>
      <c r="AS51" s="1">
        <f t="shared" si="9"/>
        <v>0</v>
      </c>
      <c r="AT51" s="1">
        <f t="shared" si="9"/>
        <v>0</v>
      </c>
      <c r="AU51" s="1">
        <f t="shared" si="9"/>
        <v>0</v>
      </c>
      <c r="AV51" s="1"/>
      <c r="AW51" s="25">
        <f t="shared" si="1"/>
        <v>214</v>
      </c>
      <c r="AX51" s="19"/>
      <c r="AY51" s="19"/>
      <c r="AZ51" s="19"/>
      <c r="BA51" s="19"/>
      <c r="BB51" s="19"/>
      <c r="BC51" s="19"/>
      <c r="BD51" s="19"/>
      <c r="BE51" s="19"/>
      <c r="BF51" s="19"/>
    </row>
    <row r="52" spans="1:58" ht="15" hidden="1" customHeight="1" x14ac:dyDescent="0.2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4"/>
      <c r="V52" s="25">
        <f t="shared" si="0"/>
        <v>0</v>
      </c>
      <c r="W52" s="27" t="s">
        <v>47</v>
      </c>
      <c r="X52" s="27" t="s">
        <v>47</v>
      </c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24"/>
      <c r="AU52" s="3"/>
      <c r="AV52" s="3"/>
      <c r="AW52" s="25">
        <f t="shared" si="1"/>
        <v>0</v>
      </c>
      <c r="AX52" s="19"/>
      <c r="AY52" s="19"/>
      <c r="AZ52" s="19"/>
      <c r="BA52" s="19"/>
      <c r="BB52" s="19"/>
      <c r="BC52" s="19"/>
      <c r="BD52" s="19"/>
      <c r="BE52" s="19"/>
      <c r="BF52" s="19"/>
    </row>
  </sheetData>
  <mergeCells count="61">
    <mergeCell ref="AY1:BA1"/>
    <mergeCell ref="BB1:BB2"/>
    <mergeCell ref="BC1:BF1"/>
    <mergeCell ref="AK1:AM1"/>
    <mergeCell ref="AN1:AN2"/>
    <mergeCell ref="AO1:AR1"/>
    <mergeCell ref="AS1:AV1"/>
    <mergeCell ref="AX1:AX2"/>
    <mergeCell ref="B27:B28"/>
    <mergeCell ref="B39:B40"/>
    <mergeCell ref="C39:C40"/>
    <mergeCell ref="C41:C42"/>
    <mergeCell ref="B41:B42"/>
    <mergeCell ref="C29:C30"/>
    <mergeCell ref="B29:B30"/>
    <mergeCell ref="C35:C36"/>
    <mergeCell ref="B35:B36"/>
    <mergeCell ref="AB1:AD1"/>
    <mergeCell ref="D2:D6"/>
    <mergeCell ref="B2:B6"/>
    <mergeCell ref="B15:B16"/>
    <mergeCell ref="C17:C18"/>
    <mergeCell ref="C11:C12"/>
    <mergeCell ref="B11:B12"/>
    <mergeCell ref="E1:G1"/>
    <mergeCell ref="I1:I2"/>
    <mergeCell ref="J1:L1"/>
    <mergeCell ref="M1:M2"/>
    <mergeCell ref="N1:Q1"/>
    <mergeCell ref="AE1:AE2"/>
    <mergeCell ref="AF1:AI1"/>
    <mergeCell ref="AJ1:AJ2"/>
    <mergeCell ref="B50:D50"/>
    <mergeCell ref="B51:D51"/>
    <mergeCell ref="C27:C28"/>
    <mergeCell ref="C21:C22"/>
    <mergeCell ref="B21:B22"/>
    <mergeCell ref="C23:C24"/>
    <mergeCell ref="B23:B24"/>
    <mergeCell ref="C25:C26"/>
    <mergeCell ref="B25:B26"/>
    <mergeCell ref="R1:U1"/>
    <mergeCell ref="W1:W2"/>
    <mergeCell ref="X1:Z1"/>
    <mergeCell ref="AA1:AA2"/>
    <mergeCell ref="A2:A6"/>
    <mergeCell ref="A7:A49"/>
    <mergeCell ref="C45:C46"/>
    <mergeCell ref="B45:B46"/>
    <mergeCell ref="C2:C6"/>
    <mergeCell ref="B13:B14"/>
    <mergeCell ref="B49:D49"/>
    <mergeCell ref="C13:C14"/>
    <mergeCell ref="C15:C16"/>
    <mergeCell ref="C9:C10"/>
    <mergeCell ref="B9:B10"/>
    <mergeCell ref="C33:C34"/>
    <mergeCell ref="B33:B34"/>
    <mergeCell ref="B17:B18"/>
    <mergeCell ref="C19:C20"/>
    <mergeCell ref="B19:B20"/>
  </mergeCells>
  <pageMargins left="0.39370078740157483" right="0.39370078740157483" top="0.35433070866141736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тит. лист</vt:lpstr>
      <vt:lpstr>1 курс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зам. по УПР</cp:lastModifiedBy>
  <cp:lastPrinted>2020-11-25T07:16:48Z</cp:lastPrinted>
  <dcterms:created xsi:type="dcterms:W3CDTF">2017-08-07T12:51:28Z</dcterms:created>
  <dcterms:modified xsi:type="dcterms:W3CDTF">2023-02-07T10:39:39Z</dcterms:modified>
</cp:coreProperties>
</file>